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GUIAS Y SCOUTS\Documents\Operaciones 2024\Plan de Grupo\"/>
    </mc:Choice>
  </mc:AlternateContent>
  <xr:revisionPtr revIDLastSave="0" documentId="13_ncr:1_{244C4698-B814-4BDD-AB25-36FB09C0163B}" xr6:coauthVersionLast="47" xr6:coauthVersionMax="47" xr10:uidLastSave="{00000000-0000-0000-0000-000000000000}"/>
  <bookViews>
    <workbookView xWindow="-108" yWindow="-108" windowWidth="23256" windowHeight="12456" tabRatio="609" firstSheet="1" activeTab="1" xr2:uid="{00000000-000D-0000-FFFF-FFFF00000000}"/>
  </bookViews>
  <sheets>
    <sheet name="Carátula" sheetId="52" r:id="rId1"/>
    <sheet name="Hoja de trabajo" sheetId="54" r:id="rId2"/>
    <sheet name="Plan de grupo" sheetId="55" r:id="rId3"/>
    <sheet name="Indicadores" sheetId="58" r:id="rId4"/>
    <sheet name="Calendario" sheetId="50" r:id="rId5"/>
    <sheet name="Inventario Grupo GYS" sheetId="53" r:id="rId6"/>
    <sheet name="Formato de Acta" sheetId="56" r:id="rId7"/>
    <sheet name="Formato para tesorería" sheetId="57" r:id="rId8"/>
  </sheets>
  <definedNames>
    <definedName name="_xlnm._FilterDatabase" localSheetId="5" hidden="1">'Inventario Grupo GYS'!$C$1:$C$101</definedName>
    <definedName name="_xlnm.Print_Area" localSheetId="4">Calendario!$A$2:$E$35</definedName>
    <definedName name="_xlnm.Print_Area" localSheetId="0">Carátula!$A$1:$I$34</definedName>
    <definedName name="_xlnm.Print_Area" localSheetId="5">'Inventario Grupo GYS'!$A$1:$K$101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1" i="54" l="1"/>
  <c r="Q170" i="54"/>
  <c r="Q169" i="54"/>
  <c r="Q168" i="54"/>
  <c r="P148" i="54"/>
  <c r="G17" i="57"/>
  <c r="G18" i="57"/>
  <c r="G19" i="57"/>
  <c r="G20" i="57"/>
  <c r="G21" i="57"/>
  <c r="G22" i="57"/>
  <c r="G23" i="57"/>
  <c r="G24" i="57"/>
  <c r="G25" i="57"/>
  <c r="G26" i="57"/>
  <c r="G27" i="57"/>
  <c r="G28" i="57"/>
  <c r="G29" i="57"/>
  <c r="G30" i="57"/>
  <c r="G31" i="57"/>
  <c r="G32" i="57"/>
  <c r="G33" i="57"/>
  <c r="G34" i="57"/>
  <c r="G35" i="57"/>
  <c r="G36" i="57"/>
  <c r="G37" i="57"/>
  <c r="G38" i="57"/>
  <c r="G39" i="57"/>
  <c r="G40" i="57"/>
  <c r="G41" i="57"/>
  <c r="G42" i="57"/>
  <c r="G43" i="57"/>
  <c r="G44" i="57"/>
  <c r="G45" i="57"/>
  <c r="G16" i="57"/>
  <c r="G15" i="57"/>
  <c r="E34" i="50"/>
  <c r="E220" i="54"/>
  <c r="E221" i="54"/>
  <c r="E222" i="54"/>
  <c r="E219" i="54"/>
  <c r="C130" i="54"/>
  <c r="C82" i="58"/>
  <c r="C77" i="58"/>
  <c r="C44" i="58"/>
  <c r="C27" i="58"/>
  <c r="L149" i="54"/>
  <c r="L150" i="54"/>
  <c r="L151" i="54"/>
  <c r="L148" i="54"/>
  <c r="M149" i="54"/>
  <c r="M150" i="54"/>
  <c r="M151" i="54"/>
  <c r="M148" i="54"/>
  <c r="M138" i="54"/>
  <c r="M139" i="54"/>
  <c r="M140" i="54"/>
  <c r="M137" i="54"/>
  <c r="M127" i="54"/>
  <c r="M128" i="54"/>
  <c r="M129" i="54"/>
  <c r="M126" i="54"/>
  <c r="D100" i="54"/>
  <c r="D102" i="54"/>
  <c r="D99" i="54"/>
  <c r="F61" i="54"/>
  <c r="F62" i="54"/>
  <c r="F63" i="54"/>
  <c r="F60" i="54"/>
  <c r="F50" i="54"/>
  <c r="G50" i="54"/>
  <c r="C47" i="54"/>
  <c r="C48" i="54"/>
  <c r="C49" i="54"/>
  <c r="C46" i="54"/>
  <c r="H46" i="54" s="1"/>
  <c r="E38" i="54"/>
  <c r="G38" i="54"/>
  <c r="Q172" i="54" l="1"/>
  <c r="Q173" i="54" s="1"/>
  <c r="I73" i="54"/>
  <c r="D85" i="54" s="1"/>
  <c r="I74" i="54"/>
  <c r="D86" i="54" s="1"/>
  <c r="I75" i="54"/>
  <c r="D87" i="54" s="1"/>
  <c r="I76" i="54"/>
  <c r="D88" i="54" s="1"/>
  <c r="I130" i="54"/>
  <c r="I141" i="54"/>
  <c r="I152" i="54"/>
  <c r="I172" i="54"/>
  <c r="I184" i="54"/>
  <c r="I195" i="54"/>
  <c r="I92" i="58" l="1"/>
  <c r="H92" i="58"/>
  <c r="G92" i="58"/>
  <c r="I90" i="58"/>
  <c r="H90" i="58"/>
  <c r="G90" i="58"/>
  <c r="E90" i="58"/>
  <c r="D90" i="58"/>
  <c r="C90" i="58"/>
  <c r="I86" i="58"/>
  <c r="H86" i="58"/>
  <c r="G86" i="58"/>
  <c r="E86" i="58"/>
  <c r="D86" i="58"/>
  <c r="C86" i="58"/>
  <c r="I82" i="58"/>
  <c r="H82" i="58"/>
  <c r="G82" i="58"/>
  <c r="E82" i="58"/>
  <c r="D82" i="58"/>
  <c r="A79" i="58"/>
  <c r="A80" i="58" s="1"/>
  <c r="A81" i="58" s="1"/>
  <c r="I77" i="58"/>
  <c r="H77" i="58"/>
  <c r="G77" i="58"/>
  <c r="E77" i="58"/>
  <c r="D77" i="58"/>
  <c r="I73" i="58"/>
  <c r="H73" i="58"/>
  <c r="G73" i="58"/>
  <c r="E73" i="58"/>
  <c r="D73" i="58"/>
  <c r="C73" i="58"/>
  <c r="A71" i="58"/>
  <c r="A72" i="58" s="1"/>
  <c r="I68" i="58"/>
  <c r="H68" i="58"/>
  <c r="G68" i="58"/>
  <c r="E68" i="58"/>
  <c r="D68" i="58"/>
  <c r="C68" i="58"/>
  <c r="I64" i="58"/>
  <c r="H64" i="58"/>
  <c r="G64" i="58"/>
  <c r="E64" i="58"/>
  <c r="D64" i="58"/>
  <c r="C64" i="58"/>
  <c r="A63" i="58"/>
  <c r="I59" i="58"/>
  <c r="H59" i="58"/>
  <c r="G59" i="58"/>
  <c r="E59" i="58"/>
  <c r="D59" i="58"/>
  <c r="C59" i="58"/>
  <c r="I56" i="58"/>
  <c r="H56" i="58"/>
  <c r="G56" i="58"/>
  <c r="E56" i="58"/>
  <c r="D56" i="58"/>
  <c r="C56" i="58"/>
  <c r="I53" i="58"/>
  <c r="H53" i="58"/>
  <c r="G53" i="58"/>
  <c r="E53" i="58"/>
  <c r="D53" i="58"/>
  <c r="C53" i="58"/>
  <c r="I48" i="58"/>
  <c r="H48" i="58"/>
  <c r="G48" i="58"/>
  <c r="E48" i="58"/>
  <c r="D48" i="58"/>
  <c r="C48" i="58"/>
  <c r="I44" i="58"/>
  <c r="H44" i="58"/>
  <c r="G44" i="58"/>
  <c r="E44" i="58"/>
  <c r="D44" i="58"/>
  <c r="A40" i="58"/>
  <c r="A41" i="58" s="1"/>
  <c r="A42" i="58" s="1"/>
  <c r="I37" i="58"/>
  <c r="H37" i="58"/>
  <c r="G37" i="58"/>
  <c r="E37" i="58"/>
  <c r="D37" i="58"/>
  <c r="C37" i="58"/>
  <c r="I31" i="58"/>
  <c r="H31" i="58"/>
  <c r="G31" i="58"/>
  <c r="E31" i="58"/>
  <c r="D31" i="58"/>
  <c r="C31" i="58"/>
  <c r="I27" i="58"/>
  <c r="H27" i="58"/>
  <c r="G27" i="58"/>
  <c r="E27" i="58"/>
  <c r="D27" i="58"/>
  <c r="A15" i="58"/>
  <c r="A16" i="58" s="1"/>
  <c r="A17" i="58" s="1"/>
  <c r="A18" i="58" s="1"/>
  <c r="A19" i="58" s="1"/>
  <c r="A20" i="58" s="1"/>
  <c r="A21" i="58" s="1"/>
  <c r="A22" i="58" s="1"/>
  <c r="A23" i="58" s="1"/>
  <c r="A24" i="58" s="1"/>
  <c r="A25" i="58" s="1"/>
  <c r="A26" i="58" s="1"/>
  <c r="A30" i="58" s="1"/>
  <c r="A33" i="58" s="1"/>
  <c r="A34" i="58" s="1"/>
  <c r="A35" i="58" s="1"/>
  <c r="A36" i="58" s="1"/>
  <c r="D91" i="58" l="1"/>
  <c r="D92" i="58" s="1"/>
  <c r="E91" i="58"/>
  <c r="E92" i="58" s="1"/>
  <c r="C91" i="58"/>
  <c r="C92" i="58" s="1"/>
  <c r="F22" i="54" l="1"/>
  <c r="E25" i="55" l="1"/>
  <c r="G25" i="55" s="1"/>
  <c r="D223" i="54"/>
  <c r="F220" i="54"/>
  <c r="F221" i="54"/>
  <c r="F222" i="54"/>
  <c r="F219" i="54"/>
  <c r="O195" i="54"/>
  <c r="N195" i="54"/>
  <c r="K195" i="54"/>
  <c r="J195" i="54"/>
  <c r="H195" i="54"/>
  <c r="G195" i="54"/>
  <c r="F195" i="54"/>
  <c r="E195" i="54"/>
  <c r="D195" i="54"/>
  <c r="C195" i="54"/>
  <c r="B195" i="54"/>
  <c r="Q194" i="54"/>
  <c r="P194" i="54"/>
  <c r="M194" i="54"/>
  <c r="L194" i="54"/>
  <c r="Q193" i="54"/>
  <c r="P193" i="54"/>
  <c r="M193" i="54"/>
  <c r="L193" i="54"/>
  <c r="Q192" i="54"/>
  <c r="P192" i="54"/>
  <c r="M192" i="54"/>
  <c r="L192" i="54"/>
  <c r="Q191" i="54"/>
  <c r="P191" i="54"/>
  <c r="M191" i="54"/>
  <c r="L191" i="54"/>
  <c r="O184" i="54"/>
  <c r="N184" i="54"/>
  <c r="K184" i="54"/>
  <c r="J184" i="54"/>
  <c r="H184" i="54"/>
  <c r="G184" i="54"/>
  <c r="F184" i="54"/>
  <c r="E184" i="54"/>
  <c r="D184" i="54"/>
  <c r="C184" i="54"/>
  <c r="B184" i="54"/>
  <c r="Q183" i="54"/>
  <c r="P183" i="54"/>
  <c r="M183" i="54"/>
  <c r="L183" i="54"/>
  <c r="Q182" i="54"/>
  <c r="P182" i="54"/>
  <c r="M182" i="54"/>
  <c r="L182" i="54"/>
  <c r="Q181" i="54"/>
  <c r="P181" i="54"/>
  <c r="M181" i="54"/>
  <c r="L181" i="54"/>
  <c r="Q180" i="54"/>
  <c r="P180" i="54"/>
  <c r="M180" i="54"/>
  <c r="L180" i="54"/>
  <c r="O172" i="54"/>
  <c r="E24" i="55" s="1"/>
  <c r="N172" i="54"/>
  <c r="P168" i="54"/>
  <c r="P170" i="54"/>
  <c r="P171" i="54"/>
  <c r="P169" i="54"/>
  <c r="M168" i="54"/>
  <c r="L168" i="54"/>
  <c r="J172" i="54"/>
  <c r="K172" i="54"/>
  <c r="C172" i="54"/>
  <c r="D172" i="54"/>
  <c r="E172" i="54"/>
  <c r="F172" i="54"/>
  <c r="G172" i="54"/>
  <c r="H172" i="54"/>
  <c r="B172" i="54"/>
  <c r="F141" i="54"/>
  <c r="F152" i="54"/>
  <c r="C152" i="54"/>
  <c r="C141" i="54"/>
  <c r="B141" i="54"/>
  <c r="L139" i="54"/>
  <c r="K152" i="54"/>
  <c r="J152" i="54"/>
  <c r="H152" i="54"/>
  <c r="G152" i="54"/>
  <c r="E152" i="54"/>
  <c r="D152" i="54"/>
  <c r="B152" i="54"/>
  <c r="O151" i="54"/>
  <c r="O150" i="54"/>
  <c r="O149" i="54"/>
  <c r="O148" i="54"/>
  <c r="O139" i="54"/>
  <c r="O140" i="54"/>
  <c r="O137" i="54"/>
  <c r="O138" i="54"/>
  <c r="M171" i="54"/>
  <c r="L171" i="54"/>
  <c r="M170" i="54"/>
  <c r="L170" i="54"/>
  <c r="M169" i="54"/>
  <c r="L169" i="54"/>
  <c r="E141" i="54"/>
  <c r="D141" i="54"/>
  <c r="G130" i="54"/>
  <c r="F130" i="54"/>
  <c r="H130" i="54"/>
  <c r="D109" i="54"/>
  <c r="D110" i="54"/>
  <c r="D111" i="54"/>
  <c r="D108" i="54"/>
  <c r="B109" i="54"/>
  <c r="B110" i="54"/>
  <c r="B111" i="54"/>
  <c r="B108" i="54"/>
  <c r="E109" i="54"/>
  <c r="E110" i="54"/>
  <c r="E111" i="54"/>
  <c r="E108" i="54"/>
  <c r="G61" i="54"/>
  <c r="G62" i="54"/>
  <c r="G60" i="54"/>
  <c r="F21" i="54"/>
  <c r="F46" i="57"/>
  <c r="E46" i="57"/>
  <c r="C223" i="54"/>
  <c r="B223" i="54"/>
  <c r="D212" i="54"/>
  <c r="F25" i="55" s="1"/>
  <c r="K141" i="54"/>
  <c r="J141" i="54"/>
  <c r="H141" i="54"/>
  <c r="G141" i="54"/>
  <c r="L140" i="54"/>
  <c r="L138" i="54"/>
  <c r="N130" i="54"/>
  <c r="E22" i="55" s="1"/>
  <c r="K130" i="54"/>
  <c r="J130" i="54"/>
  <c r="E130" i="54"/>
  <c r="D130" i="54"/>
  <c r="B130" i="54"/>
  <c r="L129" i="54"/>
  <c r="L128" i="54"/>
  <c r="L127" i="54"/>
  <c r="L126" i="54"/>
  <c r="G112" i="54"/>
  <c r="F103" i="54"/>
  <c r="B102" i="54"/>
  <c r="B101" i="54"/>
  <c r="B100" i="54"/>
  <c r="B99" i="54"/>
  <c r="C89" i="54"/>
  <c r="B89" i="54"/>
  <c r="H77" i="54"/>
  <c r="G77" i="54"/>
  <c r="E77" i="54"/>
  <c r="B77" i="54"/>
  <c r="C102" i="54"/>
  <c r="C76" i="54"/>
  <c r="D76" i="54" s="1"/>
  <c r="C75" i="54"/>
  <c r="D75" i="54" s="1"/>
  <c r="C100" i="54"/>
  <c r="C74" i="54"/>
  <c r="D74" i="54" s="1"/>
  <c r="C99" i="54"/>
  <c r="C73" i="54"/>
  <c r="D73" i="54" s="1"/>
  <c r="E64" i="54"/>
  <c r="D64" i="54"/>
  <c r="C64" i="54"/>
  <c r="E19" i="55" s="1"/>
  <c r="B64" i="54"/>
  <c r="D19" i="55" s="1"/>
  <c r="E50" i="54"/>
  <c r="B49" i="54"/>
  <c r="B48" i="54"/>
  <c r="B47" i="54"/>
  <c r="B46" i="54"/>
  <c r="F38" i="54"/>
  <c r="B37" i="54"/>
  <c r="H37" i="54" s="1"/>
  <c r="B36" i="54"/>
  <c r="H36" i="54" s="1"/>
  <c r="B35" i="54"/>
  <c r="H35" i="54" s="1"/>
  <c r="B34" i="54"/>
  <c r="H34" i="54" s="1"/>
  <c r="E25" i="54"/>
  <c r="E17" i="55" s="1"/>
  <c r="D25" i="54"/>
  <c r="B50" i="54" s="1"/>
  <c r="B25" i="54"/>
  <c r="I197" i="54" l="1"/>
  <c r="D23" i="55"/>
  <c r="G46" i="57"/>
  <c r="Q195" i="54"/>
  <c r="Q196" i="54" s="1"/>
  <c r="L195" i="54"/>
  <c r="L196" i="54" s="1"/>
  <c r="D77" i="54"/>
  <c r="D22" i="55"/>
  <c r="M130" i="54"/>
  <c r="C131" i="54" s="1"/>
  <c r="G131" i="54"/>
  <c r="P137" i="54"/>
  <c r="L184" i="54"/>
  <c r="L185" i="54" s="1"/>
  <c r="D20" i="55"/>
  <c r="I77" i="54"/>
  <c r="H185" i="54"/>
  <c r="I185" i="54"/>
  <c r="I196" i="54"/>
  <c r="I173" i="54"/>
  <c r="E112" i="54"/>
  <c r="F77" i="54"/>
  <c r="E20" i="55" s="1"/>
  <c r="F23" i="55"/>
  <c r="D17" i="55"/>
  <c r="E18" i="55"/>
  <c r="G18" i="55" s="1"/>
  <c r="Q184" i="54"/>
  <c r="Q185" i="54" s="1"/>
  <c r="M195" i="54"/>
  <c r="M184" i="54"/>
  <c r="M185" i="54" s="1"/>
  <c r="F196" i="54"/>
  <c r="J196" i="54"/>
  <c r="G185" i="54"/>
  <c r="K185" i="54"/>
  <c r="E223" i="54"/>
  <c r="F26" i="55" s="1"/>
  <c r="D185" i="54"/>
  <c r="G196" i="54"/>
  <c r="K196" i="54"/>
  <c r="E185" i="54"/>
  <c r="D196" i="54"/>
  <c r="H196" i="54"/>
  <c r="N196" i="54"/>
  <c r="F185" i="54"/>
  <c r="J185" i="54"/>
  <c r="E196" i="54"/>
  <c r="P195" i="54"/>
  <c r="P196" i="54" s="1"/>
  <c r="O196" i="54"/>
  <c r="C196" i="54"/>
  <c r="O185" i="54"/>
  <c r="N185" i="54"/>
  <c r="P184" i="54"/>
  <c r="P185" i="54" s="1"/>
  <c r="C185" i="54"/>
  <c r="N173" i="54"/>
  <c r="H173" i="54"/>
  <c r="E173" i="54"/>
  <c r="J173" i="54"/>
  <c r="O173" i="54"/>
  <c r="G173" i="54"/>
  <c r="C173" i="54"/>
  <c r="F173" i="54"/>
  <c r="K173" i="54"/>
  <c r="D173" i="54"/>
  <c r="P172" i="54"/>
  <c r="P173" i="54" s="1"/>
  <c r="L172" i="54"/>
  <c r="M172" i="54"/>
  <c r="M173" i="54" s="1"/>
  <c r="O152" i="54"/>
  <c r="N152" i="54"/>
  <c r="L152" i="54"/>
  <c r="M141" i="54"/>
  <c r="F142" i="54" s="1"/>
  <c r="M152" i="54"/>
  <c r="L137" i="54"/>
  <c r="O130" i="54"/>
  <c r="J36" i="54"/>
  <c r="L130" i="54"/>
  <c r="E100" i="54"/>
  <c r="G100" i="54" s="1"/>
  <c r="E102" i="54"/>
  <c r="G102" i="54" s="1"/>
  <c r="C108" i="54"/>
  <c r="F108" i="54" s="1"/>
  <c r="E99" i="54"/>
  <c r="G99" i="54" s="1"/>
  <c r="F88" i="54"/>
  <c r="C110" i="54"/>
  <c r="F110" i="54" s="1"/>
  <c r="H110" i="54" s="1"/>
  <c r="C111" i="54"/>
  <c r="F111" i="54" s="1"/>
  <c r="H111" i="54" s="1"/>
  <c r="D103" i="54"/>
  <c r="C109" i="54"/>
  <c r="F109" i="54" s="1"/>
  <c r="H109" i="54" s="1"/>
  <c r="J37" i="54"/>
  <c r="D38" i="54"/>
  <c r="F87" i="54"/>
  <c r="E87" i="54"/>
  <c r="F64" i="54"/>
  <c r="F19" i="55" s="1"/>
  <c r="G19" i="55" s="1"/>
  <c r="G63" i="54"/>
  <c r="G64" i="54" s="1"/>
  <c r="D50" i="54"/>
  <c r="C77" i="54"/>
  <c r="P126" i="54"/>
  <c r="B38" i="54"/>
  <c r="N141" i="54"/>
  <c r="L141" i="54"/>
  <c r="I142" i="54" s="1"/>
  <c r="O141" i="54"/>
  <c r="B112" i="54"/>
  <c r="D112" i="54"/>
  <c r="B103" i="54"/>
  <c r="C101" i="54"/>
  <c r="E101" i="54" s="1"/>
  <c r="A8" i="53"/>
  <c r="A9" i="53" s="1"/>
  <c r="A10" i="53" s="1"/>
  <c r="A11" i="53" s="1"/>
  <c r="A12" i="53" s="1"/>
  <c r="A13" i="53" s="1"/>
  <c r="A14" i="53" s="1"/>
  <c r="A15" i="53" s="1"/>
  <c r="A16" i="53" s="1"/>
  <c r="A17" i="53" s="1"/>
  <c r="A18" i="53" s="1"/>
  <c r="A19" i="53" s="1"/>
  <c r="A20" i="53" s="1"/>
  <c r="A21" i="53" s="1"/>
  <c r="A22" i="53" s="1"/>
  <c r="A23" i="53" s="1"/>
  <c r="A24" i="53" s="1"/>
  <c r="A25" i="53" s="1"/>
  <c r="A26" i="53" s="1"/>
  <c r="A27" i="53" s="1"/>
  <c r="A28" i="53" s="1"/>
  <c r="A29" i="53" s="1"/>
  <c r="A30" i="53" s="1"/>
  <c r="A31" i="53" s="1"/>
  <c r="A32" i="53" s="1"/>
  <c r="A33" i="53" s="1"/>
  <c r="A34" i="53" s="1"/>
  <c r="A35" i="53" s="1"/>
  <c r="A36" i="53" s="1"/>
  <c r="A37" i="53" s="1"/>
  <c r="A38" i="53" s="1"/>
  <c r="A39" i="53" s="1"/>
  <c r="A40" i="53" s="1"/>
  <c r="A41" i="53" s="1"/>
  <c r="A42" i="53" s="1"/>
  <c r="A43" i="53" s="1"/>
  <c r="A44" i="53" s="1"/>
  <c r="A45" i="53" s="1"/>
  <c r="A46" i="53" s="1"/>
  <c r="A47" i="53" s="1"/>
  <c r="A48" i="53" s="1"/>
  <c r="A49" i="53" s="1"/>
  <c r="A50" i="53" s="1"/>
  <c r="A51" i="53" s="1"/>
  <c r="H131" i="54" l="1"/>
  <c r="M197" i="54"/>
  <c r="E23" i="55" s="1"/>
  <c r="G23" i="55" s="1"/>
  <c r="M196" i="54"/>
  <c r="C142" i="54"/>
  <c r="K153" i="54"/>
  <c r="I153" i="54"/>
  <c r="N131" i="54"/>
  <c r="I131" i="54"/>
  <c r="E21" i="55"/>
  <c r="G21" i="55" s="1"/>
  <c r="F223" i="54"/>
  <c r="E26" i="55" a="1"/>
  <c r="L173" i="54"/>
  <c r="F24" i="55"/>
  <c r="G24" i="55" s="1"/>
  <c r="D24" i="55"/>
  <c r="F153" i="54"/>
  <c r="F22" i="55"/>
  <c r="G22" i="55" s="1"/>
  <c r="O153" i="54"/>
  <c r="L153" i="54"/>
  <c r="M142" i="54"/>
  <c r="M153" i="54"/>
  <c r="G142" i="54"/>
  <c r="L142" i="54"/>
  <c r="C153" i="54"/>
  <c r="E153" i="54"/>
  <c r="B153" i="54"/>
  <c r="D153" i="54"/>
  <c r="G153" i="54"/>
  <c r="J153" i="54"/>
  <c r="H153" i="54"/>
  <c r="H48" i="54"/>
  <c r="J48" i="54" s="1"/>
  <c r="K48" i="54" s="1"/>
  <c r="E142" i="54"/>
  <c r="D142" i="54"/>
  <c r="J131" i="54"/>
  <c r="F131" i="54"/>
  <c r="F112" i="54"/>
  <c r="H108" i="54"/>
  <c r="E88" i="54"/>
  <c r="H49" i="54"/>
  <c r="G24" i="54" s="1"/>
  <c r="C112" i="54"/>
  <c r="H112" i="54" s="1"/>
  <c r="H113" i="54" s="1"/>
  <c r="G101" i="54"/>
  <c r="J35" i="54"/>
  <c r="K35" i="54" s="1"/>
  <c r="H47" i="54"/>
  <c r="E85" i="54"/>
  <c r="F85" i="54"/>
  <c r="D89" i="54"/>
  <c r="F86" i="54"/>
  <c r="E86" i="54"/>
  <c r="L131" i="54"/>
  <c r="D131" i="54"/>
  <c r="E131" i="54"/>
  <c r="K131" i="54"/>
  <c r="B131" i="54"/>
  <c r="O131" i="54"/>
  <c r="K142" i="54"/>
  <c r="C103" i="54"/>
  <c r="O142" i="54"/>
  <c r="B142" i="54"/>
  <c r="J142" i="54"/>
  <c r="H142" i="54"/>
  <c r="M131" i="54" l="1"/>
  <c r="E26" i="55"/>
  <c r="G26" i="55" s="1"/>
  <c r="F20" i="55"/>
  <c r="G20" i="55" s="1"/>
  <c r="F21" i="55"/>
  <c r="N153" i="54"/>
  <c r="G23" i="54"/>
  <c r="J49" i="54"/>
  <c r="K49" i="54" s="1"/>
  <c r="E103" i="54"/>
  <c r="G103" i="54" s="1"/>
  <c r="G104" i="54" s="1"/>
  <c r="G22" i="54"/>
  <c r="H22" i="54" s="1"/>
  <c r="J47" i="54"/>
  <c r="K47" i="54" s="1"/>
  <c r="F89" i="54"/>
  <c r="E89" i="54"/>
  <c r="N142" i="54"/>
  <c r="J34" i="54" l="1"/>
  <c r="K37" i="54"/>
  <c r="K36" i="54"/>
  <c r="H38" i="54"/>
  <c r="H24" i="54"/>
  <c r="K34" i="54" l="1"/>
  <c r="C50" i="54"/>
  <c r="H23" i="54"/>
  <c r="J46" i="54" l="1"/>
  <c r="K46" i="54" s="1"/>
  <c r="G21" i="54"/>
  <c r="G25" i="54" s="1"/>
  <c r="F17" i="55" s="1"/>
  <c r="G17" i="55" s="1"/>
  <c r="F23" i="54"/>
  <c r="F24" i="54"/>
  <c r="F25" i="54" l="1"/>
  <c r="C38" i="54" s="1"/>
  <c r="H21" i="54" l="1"/>
  <c r="H25" i="54" s="1"/>
  <c r="H50" i="54" l="1"/>
  <c r="F18" i="5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Marco V. Villegas</author>
  </authors>
  <commentList>
    <comment ref="D12" authorId="0" shapeId="0" xr:uid="{00000000-0006-0000-0000-000001000000}">
      <text>
        <r>
          <rPr>
            <b/>
            <sz val="14"/>
            <color rgb="FF000000"/>
            <rFont val="Arial"/>
            <family val="2"/>
          </rPr>
          <t>Digite el Número de Grupo.</t>
        </r>
      </text>
    </comment>
    <comment ref="C14" authorId="1" shapeId="0" xr:uid="{00000000-0006-0000-0000-000002000000}">
      <text>
        <r>
          <rPr>
            <b/>
            <sz val="14"/>
            <color rgb="FF000000"/>
            <rFont val="Tahoma"/>
            <family val="2"/>
          </rPr>
          <t>Dónde se ubica su Grupo</t>
        </r>
      </text>
    </comment>
    <comment ref="C16" authorId="1" shapeId="0" xr:uid="{00000000-0006-0000-0000-000003000000}">
      <text>
        <r>
          <rPr>
            <b/>
            <sz val="16"/>
            <color rgb="FF000000"/>
            <rFont val="Tahoma"/>
            <family val="2"/>
          </rPr>
          <t>dd/mm/aa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V. Villegas</author>
    <author>tc={BA5AC69D-6321-4F8E-96F3-78FBFA34C3F9}</author>
  </authors>
  <commentList>
    <comment ref="B20" authorId="0" shapeId="0" xr:uid="{CBC170EC-03FE-4DF6-8FF1-C9EF5794A329}">
      <text>
        <r>
          <rPr>
            <sz val="10"/>
            <color rgb="FF000000"/>
            <rFont val="Arial"/>
            <family val="2"/>
          </rPr>
          <t>Parámetro de membrecía considerado como ideal a partir del programa educativo para cada sección.</t>
        </r>
      </text>
    </comment>
    <comment ref="F37" authorId="1" shapeId="0" xr:uid="{BA5AC69D-6321-4F8E-96F3-78FBFA34C3F9}">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caso de finalizar el programa educativo en comunidad, debe de verse reflejado como una deserción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Marco V. Villegas</author>
  </authors>
  <commentList>
    <comment ref="D16" authorId="0" shapeId="0" xr:uid="{944A689F-33C2-4736-83ED-C0BE25EA702B}">
      <text>
        <r>
          <rPr>
            <b/>
            <sz val="14"/>
            <color indexed="81"/>
            <rFont val="Tahoma"/>
            <family val="2"/>
          </rPr>
          <t>Esta columna es automática. La información en celeste se alimenta de la "Hoja de Trabajo".</t>
        </r>
        <r>
          <rPr>
            <sz val="14"/>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<sst xmlns="http://schemas.openxmlformats.org/spreadsheetml/2006/main" count="508" uniqueCount="306">
  <si>
    <t>Grupo Guía y Scout #</t>
  </si>
  <si>
    <t>Localidad</t>
  </si>
  <si>
    <t xml:space="preserve">Fecha </t>
  </si>
  <si>
    <t>Nombre (Junta de Grupo)</t>
  </si>
  <si>
    <t>Cargo</t>
  </si>
  <si>
    <t>Jefatura</t>
  </si>
  <si>
    <t>Secretaría</t>
  </si>
  <si>
    <t>Tesorería</t>
  </si>
  <si>
    <t>Fiscalía</t>
  </si>
  <si>
    <t>Representante de Manada</t>
  </si>
  <si>
    <t>Representante de Tropa</t>
  </si>
  <si>
    <t>Representante de Wak</t>
  </si>
  <si>
    <t>Representante de Comunidad</t>
  </si>
  <si>
    <t>Fecha</t>
  </si>
  <si>
    <t>Nombre de la Jefatura de grupo</t>
  </si>
  <si>
    <t>Nombre de la Secretaría de Grupo</t>
  </si>
  <si>
    <t>En el momento que se elabora el Plan de Grupo, deben completarse lo cuadros en color</t>
  </si>
  <si>
    <t>En el mes de Julio, se deben llenar los cuadros en color</t>
  </si>
  <si>
    <t>ITEM  # 1</t>
  </si>
  <si>
    <t>Membresía juvenil de las secciones</t>
  </si>
  <si>
    <t>"El grupo cuenta con la membresía recomendada por sección."</t>
  </si>
  <si>
    <t>Sección</t>
  </si>
  <si>
    <t>Parámetro de membresía</t>
  </si>
  <si>
    <t>Membresía a inicio de año</t>
  </si>
  <si>
    <t>Meta del grupo</t>
  </si>
  <si>
    <t>Membresía a julio</t>
  </si>
  <si>
    <t>Membresía a diciembre</t>
  </si>
  <si>
    <t>Manada</t>
  </si>
  <si>
    <t>Tropa</t>
  </si>
  <si>
    <t>Wak</t>
  </si>
  <si>
    <t>Comunidad</t>
  </si>
  <si>
    <t>Total</t>
  </si>
  <si>
    <t>ITEM  # 2</t>
  </si>
  <si>
    <t>Permanencia de protagonistas de programa</t>
  </si>
  <si>
    <t>Evaluación parcial a julio</t>
  </si>
  <si>
    <t>Ingresos a julio por traspasos</t>
  </si>
  <si>
    <t>Ingresos a Julio por captación</t>
  </si>
  <si>
    <t>Traspasos a la siguiente sección</t>
  </si>
  <si>
    <t>Deserción</t>
  </si>
  <si>
    <t>Total de miembros que permanecen al finalizar el año</t>
  </si>
  <si>
    <t>Porcentaje permanencia</t>
  </si>
  <si>
    <t>NOTA: En caso de que una sección no tuviese membresía al inicio, no deben contabilizarse al final, pues lo que pretende medir este indicador es la permanencia de los miembros que había al inicio del período.</t>
  </si>
  <si>
    <t>(Indicar datos anuales)</t>
  </si>
  <si>
    <t>ITEM  # 3</t>
  </si>
  <si>
    <t>Máximos reconocimientos</t>
  </si>
  <si>
    <t>"Se promueve y entrega máximos reconocimientos en todas las secciones."</t>
  </si>
  <si>
    <t>Máximos reconocimientos entregados el año anterior</t>
  </si>
  <si>
    <t>Meta de máximos reconocimientos</t>
  </si>
  <si>
    <t>Máximos reconocimientos entregados a julio</t>
  </si>
  <si>
    <t>Total de máximos reconocimientos</t>
  </si>
  <si>
    <t>Porcentaje cumplimiento de la meta</t>
  </si>
  <si>
    <t>ITEM  # 4</t>
  </si>
  <si>
    <t>Cantidad dirigencia jóvenes</t>
  </si>
  <si>
    <t>"El grupo cuenta con la cantidad de dirigentes de jóvenes recomendada para cada sección"</t>
  </si>
  <si>
    <t>Cantidad dirigentes inicial</t>
  </si>
  <si>
    <t>Meta membresía juvenil</t>
  </si>
  <si>
    <t>Requerimiento de dirigentes (Cuántos dirigentes se necesitan para atender la cantidad de miembros establecida como meta)</t>
  </si>
  <si>
    <t>Meta captación dirigentes</t>
  </si>
  <si>
    <t>Cantidad dirigentes captados a julio</t>
  </si>
  <si>
    <t>Deserción de dirigentes a julio</t>
  </si>
  <si>
    <t>Total dirigentes julio</t>
  </si>
  <si>
    <t>Total de deserción</t>
  </si>
  <si>
    <t>Total dirigentes</t>
  </si>
  <si>
    <t>ITEM  # 5</t>
  </si>
  <si>
    <t>"80% de los dirigentes se mantienen trabajando en el Grupo al finalizar el periodo"</t>
  </si>
  <si>
    <t>TOTAL</t>
  </si>
  <si>
    <t>Porcentaje de cumplimiento de la meta</t>
  </si>
  <si>
    <t>ITEM  # 6/7</t>
  </si>
  <si>
    <t>"80% de dirigentes de jóvenes están en proceso de formación en la sección en que trabajan."</t>
  </si>
  <si>
    <t>"Los dirigentes que han completado su esquema de formación solicitan u obtienen su Insignia de Madera en la sección en que trabajan"</t>
  </si>
  <si>
    <t>TOTAL X NIV FOR</t>
  </si>
  <si>
    <t>PORCENTAJE</t>
  </si>
  <si>
    <t>ITEM  # 8</t>
  </si>
  <si>
    <t>FORMACIÓN DE DIRIGENTES DE  ADULTOS</t>
  </si>
  <si>
    <t>Nota: Indicar con "1" el nivel de formación en que se encuentra cada integrante de la Junta de Grupo. SOLO DEBE INDICAR UN 1 POR MIEMBRO</t>
  </si>
  <si>
    <t>ITEM  # 9</t>
  </si>
  <si>
    <t>PROYECTOS DE BUENAS PRÁCTICAS EN LOS QUE EL GRUPO PARTICIPA</t>
  </si>
  <si>
    <t>"El Grupo realiza, al menos, tres proyectos anuales de buenas prácticas."</t>
  </si>
  <si>
    <t>ITEM  # 10</t>
  </si>
  <si>
    <t>INDICACIONES:</t>
  </si>
  <si>
    <t>a) Se deben llenar únicamente los cuadros de color amarillo</t>
  </si>
  <si>
    <r>
      <t xml:space="preserve">b) En la columna de </t>
    </r>
    <r>
      <rPr>
        <b/>
        <sz val="10"/>
        <rFont val="Arial"/>
        <family val="2"/>
      </rPr>
      <t>"Acciones o actividades"</t>
    </r>
    <r>
      <rPr>
        <sz val="10"/>
        <rFont val="Arial"/>
        <family val="2"/>
      </rPr>
      <t xml:space="preserve"> se deben anotar todas las actividades que se requieran para alcanzar la META. La casilla se irá ampliando conforme se agreguen actividades.</t>
    </r>
  </si>
  <si>
    <t>ITEM</t>
  </si>
  <si>
    <t>Indicador</t>
  </si>
  <si>
    <t>Acciones o actividades</t>
  </si>
  <si>
    <t>Diagnóstico evaluación del grupo</t>
  </si>
  <si>
    <t>Meta</t>
  </si>
  <si>
    <t>Resultado</t>
  </si>
  <si>
    <t>El grupo cuenta con la membresía recomendada por sección.</t>
  </si>
  <si>
    <t>Se promueve y entrega máximos reconocimientos en todas las secciones.</t>
  </si>
  <si>
    <t>El grupo cuenta con la cantidad de dirigentes de jóvenes recomendada para cada sección.</t>
  </si>
  <si>
    <t>El Grupo realiza al menos 3 proyectos anuales de buenas prácticas.</t>
  </si>
  <si>
    <t>Calendario de actividades</t>
  </si>
  <si>
    <t>Actividad</t>
  </si>
  <si>
    <t>Lugar</t>
  </si>
  <si>
    <t xml:space="preserve">Responsable </t>
  </si>
  <si>
    <t>Presupuesto</t>
  </si>
  <si>
    <t>Semana Guía y Scout (Febrero)</t>
  </si>
  <si>
    <t>Asamblea Nacional (Marzo)</t>
  </si>
  <si>
    <t>Asamblea de Grupo (Abril)</t>
  </si>
  <si>
    <t>Evaluación parcial de Plan de Grupo (Julio)</t>
  </si>
  <si>
    <t>Joti-Jota (Octubre)</t>
  </si>
  <si>
    <t>Actividad de fin de año (diciembre)</t>
  </si>
  <si>
    <t>SI SE REQUIERE ANOTAR MAS ACTIVIDADES , PUEDE HACER UNA COPIA DE ESTA HOJA Y ANOTAR CUANTAS ACTIVIDADES OCUPEN</t>
  </si>
  <si>
    <t>Detalle</t>
  </si>
  <si>
    <t>Observaciones</t>
  </si>
  <si>
    <t>Estado</t>
  </si>
  <si>
    <t>#</t>
  </si>
  <si>
    <t>Fecha Adq.</t>
  </si>
  <si>
    <t>Artículo</t>
  </si>
  <si>
    <t>Descripción</t>
  </si>
  <si>
    <t>Exc</t>
  </si>
  <si>
    <t>B</t>
  </si>
  <si>
    <t>R</t>
  </si>
  <si>
    <t>M</t>
  </si>
  <si>
    <t>Costo</t>
  </si>
  <si>
    <t>Ubicación</t>
  </si>
  <si>
    <t>Asociación de Guías y Scouts de Costa Rica</t>
  </si>
  <si>
    <t>Acta</t>
  </si>
  <si>
    <t>Ejemplo de presentación de Acta</t>
  </si>
  <si>
    <t>GRUPO GUÍA Y SCOUT #</t>
  </si>
  <si>
    <t>LOCALIDAD</t>
  </si>
  <si>
    <t>CANTÓN</t>
  </si>
  <si>
    <t>PROVINCIA</t>
  </si>
  <si>
    <t xml:space="preserve">AÑO </t>
  </si>
  <si>
    <t>FECHA DE ELABORACIÓN</t>
  </si>
  <si>
    <t>Num. Documento</t>
  </si>
  <si>
    <t>Ingresos</t>
  </si>
  <si>
    <t>Gastos</t>
  </si>
  <si>
    <t>Saldo</t>
  </si>
  <si>
    <t>Ejemplo</t>
  </si>
  <si>
    <t>Totales</t>
  </si>
  <si>
    <t>Porcentaje crecimiento a julio</t>
  </si>
  <si>
    <t>Total de miembros que permanecen a julio</t>
  </si>
  <si>
    <t>Evaluación final al mes de diciembre</t>
  </si>
  <si>
    <t>En el mes de Diciembre/Enero se deben llenar los cuadros en color</t>
  </si>
  <si>
    <t>Total de ingresos por traspasos</t>
  </si>
  <si>
    <t>Evaluación parcial al mes de julio</t>
  </si>
  <si>
    <t>Porcentaje cumplimiento meta institucional</t>
  </si>
  <si>
    <t>Porcentaje cumplimiento meta grupal</t>
  </si>
  <si>
    <t>Máximos reconocimientos entregados de agosto a diciembre</t>
  </si>
  <si>
    <t>Nota: Tomar en cuenta que cuando se habla de requerimiento de dirigentes, no nos referimos solamente a cantidad de dirigentes por cantidad de miembros juveniles. Se debe tomar en cuenta la necesidad de que cada sección cuente con dirigentes de ambos sexos, si en la sección se cuenta con miembros juveniles de ambos sexos.</t>
  </si>
  <si>
    <t>Ingresos de agosto a diciembre por captación</t>
  </si>
  <si>
    <t>Cantidad total dirigentes captados de agosto a diciembre</t>
  </si>
  <si>
    <t>Porcentaje cumplimiento del requerimiento grupal</t>
  </si>
  <si>
    <t xml:space="preserve">Cuadro de permanencia de dirigentes de jóvenes </t>
  </si>
  <si>
    <t xml:space="preserve">Cantidad de dirigentes por sección (inicial)  </t>
  </si>
  <si>
    <t xml:space="preserve">Cantidad de dirigentes por sección a julio </t>
  </si>
  <si>
    <t xml:space="preserve">Cantidad de dirigentes que permanece a Julio  </t>
  </si>
  <si>
    <t>Porcentaje de permanencia</t>
  </si>
  <si>
    <t xml:space="preserve">Deserción  </t>
  </si>
  <si>
    <t xml:space="preserve">Cantidad de dirigentes (A inicio de año)  </t>
  </si>
  <si>
    <t>Cantidad de dirigentes que permanece</t>
  </si>
  <si>
    <t>Datos de agosto a diciembre</t>
  </si>
  <si>
    <t>Captación</t>
  </si>
  <si>
    <t xml:space="preserve">Cantidad de dirigentes  a julio </t>
  </si>
  <si>
    <t>Sin formación</t>
  </si>
  <si>
    <t>A salvo del peligro</t>
  </si>
  <si>
    <t>Inicial</t>
  </si>
  <si>
    <t>Técnicas básicas para la vida al aire libre</t>
  </si>
  <si>
    <t>Básico</t>
  </si>
  <si>
    <t>Diversidad e inclusión</t>
  </si>
  <si>
    <t>Avanzado</t>
  </si>
  <si>
    <t>IM solicitadas</t>
  </si>
  <si>
    <t>IM</t>
  </si>
  <si>
    <t>Total dirigentes nivel básico</t>
  </si>
  <si>
    <t>Meta dirigentes nivel básico</t>
  </si>
  <si>
    <t>Meta dirigentes IM solicitada</t>
  </si>
  <si>
    <t>Dirigentes con esquema de formación completo</t>
  </si>
  <si>
    <t>Porcentaje</t>
  </si>
  <si>
    <t>IM solicitada</t>
  </si>
  <si>
    <t>Dirigentes con nivel básico</t>
  </si>
  <si>
    <t>Dirigentes con IM solicitada</t>
  </si>
  <si>
    <t>Total por nivel de formación</t>
  </si>
  <si>
    <t>Proyecto</t>
  </si>
  <si>
    <t>Cantidad participación</t>
  </si>
  <si>
    <t>Resultados</t>
  </si>
  <si>
    <t>Realizados</t>
  </si>
  <si>
    <t>Porcentaje de cumplimiento</t>
  </si>
  <si>
    <t>Meta proyectos</t>
  </si>
  <si>
    <t>Proyectos a julio</t>
  </si>
  <si>
    <t>Proyectos totales</t>
  </si>
  <si>
    <t>FORMACIÓN DE DIRIGENTES DE JÓVENES - ENERO A JULIO</t>
  </si>
  <si>
    <t xml:space="preserve"> </t>
  </si>
  <si>
    <t>Animación de la Sección</t>
  </si>
  <si>
    <t>Etapa Inicial</t>
  </si>
  <si>
    <t>Etapa Básica</t>
  </si>
  <si>
    <t>Inducción a gestión</t>
  </si>
  <si>
    <t>Jefatura de Grupo</t>
  </si>
  <si>
    <t>Evaluación final a diciembre</t>
  </si>
  <si>
    <t>FORMACIÓN DE DIRIGENTES DE JÓVENES - Evaluación parcial a julio</t>
  </si>
  <si>
    <t>FORMACIÓN DE DIRIGENTES DE JÓVENES - evaluación final diciembre/enero</t>
  </si>
  <si>
    <t>"80% de los miembros de Juntas de Grupo completan su formación en Juntas de Grupo."</t>
  </si>
  <si>
    <t>Cantidad inicial</t>
  </si>
  <si>
    <t>Meta dirigentes etapa inicial</t>
  </si>
  <si>
    <t>Meta dirigentes etapa básica</t>
  </si>
  <si>
    <t>Proyectos a Diciembre</t>
  </si>
  <si>
    <t>Reunión de Planificación de Grupo (Enero)</t>
  </si>
  <si>
    <t>Elecciones Nacionales (Febrero)</t>
  </si>
  <si>
    <t xml:space="preserve">Celebración del dia de la familia </t>
  </si>
  <si>
    <t xml:space="preserve">Aniversario de Grupo  </t>
  </si>
  <si>
    <t>Teletón (Diciembre)</t>
  </si>
  <si>
    <t>Navidad guía (Diciembre)</t>
  </si>
  <si>
    <r>
      <t xml:space="preserve">c) Las casillas de </t>
    </r>
    <r>
      <rPr>
        <b/>
        <sz val="10"/>
        <rFont val="Arial"/>
        <family val="2"/>
      </rPr>
      <t>"Diagnóstico de Situación del Grupo"</t>
    </r>
    <r>
      <rPr>
        <sz val="10"/>
        <rFont val="Arial"/>
        <family val="2"/>
      </rPr>
      <t xml:space="preserve">, se deben llenar las que están en color amarillo. Las casillas en celeste se llenan automáticamente, una vez que se trabaje la </t>
    </r>
    <r>
      <rPr>
        <b/>
        <sz val="10"/>
        <rFont val="Arial"/>
        <family val="2"/>
      </rPr>
      <t>"Hoja de Trabajo"</t>
    </r>
  </si>
  <si>
    <r>
      <t xml:space="preserve">d) Las columnas de de </t>
    </r>
    <r>
      <rPr>
        <b/>
        <sz val="10"/>
        <rFont val="Arial"/>
        <family val="2"/>
      </rPr>
      <t xml:space="preserve">"Meta", "Resutado" y "Porcentaje de Cumplimiento de la Meta", </t>
    </r>
    <r>
      <rPr>
        <sz val="10"/>
        <rFont val="Arial"/>
        <family val="2"/>
      </rPr>
      <t>se llenan automáticamente una vez que se haga la evaluación final del Plan de Grupo</t>
    </r>
  </si>
  <si>
    <t>Meta institucional (expresado en % de permanencia de dirigentes)</t>
  </si>
  <si>
    <t>Meta final de dirigentes propuesta por el grupo</t>
  </si>
  <si>
    <t>Cantidad de dirigentes que se mantienen trabajando en el Grupo al finalizar el periodo</t>
  </si>
  <si>
    <t>Cantidad de dirigentes de jóvenes con al menos el curso básico en la sección en que trabajan.</t>
  </si>
  <si>
    <t>ASOCIACIÓN DE GUÍAS Y SCOUTS DE COSTA RICA</t>
  </si>
  <si>
    <t>INDICADORES DE CUMPLIMIENTO DE LOS EJES ESTRATÉGICOS</t>
  </si>
  <si>
    <t>Indicaciones: Marque con 1 en el indicador en el cual consideran que se encuentra el grupo actualmente.</t>
  </si>
  <si>
    <t>GESTIÓN DEL GRUPO</t>
  </si>
  <si>
    <t>La Junta de Grupo está integrada por la jefatura de grupo, tesorería,  secretaría,  fiscalía y una persona dirigente representante de cada sección activa en el grupo.</t>
  </si>
  <si>
    <t>La persona representante de cada sección ante la Junta de Grupo, es seleccionada por el equipo de trabajo de la sección respectiva, en caso de alguna eventualidad, es sustituida por otra persona dirigente de la misma sección.</t>
  </si>
  <si>
    <t>La Junta de Grupo es dirigida por la jefatura  y en ausencia de esta por la secretaría.</t>
  </si>
  <si>
    <t>La Junta de Grupo administra  los asuntos  operativos y técnicos del grupo.</t>
  </si>
  <si>
    <t>La Junta de Grupo vela por la aplicación del Programa Educativo y vivencia de Ley y Promesa en el grupo.</t>
  </si>
  <si>
    <t>La Junta de Grupo se reune de manera ordinaria al menos una vez al mes.</t>
  </si>
  <si>
    <t>La Junta de Grupo cuenta con registro de actas de reuniones  y Asamblea de Grupo actualizado.</t>
  </si>
  <si>
    <t xml:space="preserve">La Junta de Grupo envía copia de las actas aprobadas de manera digital al Área de Operaciones, de forma semestral (30 de junio y 30 diciembre), según Artículo 105, literal e, inciso xx del P.O.R. </t>
  </si>
  <si>
    <t>La Junta de Grupo cuenta  con registros de tesorería, tanto de los recursos autogestionados como los administrados del Fondo de Ayuda de Grupo (FAG) y envía reporte semestralmente según P.O.R., artículo 105, literal e, inciso xxi.</t>
  </si>
  <si>
    <t>La Junta de Grupo cuenta con un registro de inventario de activos adquiridos por ayuda directa, donaciones o actividades propias y envía reporte semestralmente según P.O.R., artículo 105, literal e, inciso xxii.</t>
  </si>
  <si>
    <t>El grupo utiliza los medios institucionales de comunicación para sus gestiones y relaciones internas y externas: (Document Manager, Sistema Relacional de Membresía (SRM), Página Web, Redes Sociales, entre otros.)</t>
  </si>
  <si>
    <t>El grupo accesa y revisa, por algún medio la documentación Institucional actualizada y necesaria.</t>
  </si>
  <si>
    <t>La Junta de Grupo procura que el grupo cuente con un lugar adecuado donde realizar sus reuniones.</t>
  </si>
  <si>
    <t>El grupo realiza la Asamblea Ordinaria según P.O.R. y  envía el informe  a la Dirección de Operaciones.</t>
  </si>
  <si>
    <t>El grupo mantiene actualizada la membresía en el S.R.M. en los plazos  establecidos, según lo indica el Manual Operativo del Fondo de Ayuda a Grupos.</t>
  </si>
  <si>
    <t>Proyecto Educativo</t>
  </si>
  <si>
    <t>OE-01.1-Mantener actualizado el proyecto y programa educativo acorde a las necesidades y características de la niñez,  las juventudes y su entorno.</t>
  </si>
  <si>
    <t>El grupo envia en tiempo y forma la información que se le solicite (encuestas, formularios, otros) con el objetivo de mantener actualizado el proyecto y programa educativo.</t>
  </si>
  <si>
    <t>OE-01.2-Consolidar y aumentar la presencia Guía y Scout en las comunidades</t>
  </si>
  <si>
    <t>El grupo trabaja en coordinación con las vías de atención institucionales.</t>
  </si>
  <si>
    <t>El grupo promueve la realización de actividades  intergrupales y por sector para el fortalecimiento del grupo, siguiendo los lineamientos establecidos por la Dirección de Programa Educativo.</t>
  </si>
  <si>
    <t>El grupo participa  de al menos una actividad nacional, una intergrupal y por sector para facilitar el intercambio de buenas prácticas.</t>
  </si>
  <si>
    <t>El grupo implementa buenas prácticas en la aplicación del Programa Educativo.</t>
  </si>
  <si>
    <t>OE-01.3- Estimular la vivencia del programa educativo a través del fortalecimiento de entornos seguros y participativos.</t>
  </si>
  <si>
    <t>El grupo apoya el desarrollo de habilidades y competencias para que las personas protagonistas sean forjadores de su crecimiento personal.</t>
  </si>
  <si>
    <t xml:space="preserve">El grupo propicia entornos seguros para el desarrollo de toda actividad Guía y Scout. </t>
  </si>
  <si>
    <t>El grupo se asegura que todas las personas dirigentes  cuentan con el Certificado de a Salvo del Peligro.</t>
  </si>
  <si>
    <t>El grupo realiza actividades educativas que involucren a las familias de las personas protagonistas en la ejecución del programa educativo.</t>
  </si>
  <si>
    <t>OE-01.4- Promover la proyección y participación activa del movimiento Guía y Scout de CR en la comunidad.</t>
  </si>
  <si>
    <t>El grupo promueve actividades y proyectos en la comunidad que visibilicen la labor que realiza.</t>
  </si>
  <si>
    <t>El grupo impulsa  espacios de empoderamiento y participación de las personas protagonistas en otras instancias de la  comunidad.</t>
  </si>
  <si>
    <t>Finanzas</t>
  </si>
  <si>
    <t>OE-04.1-Alinear el presupuesto anual con la estrategia de la organización</t>
  </si>
  <si>
    <t>El grupo elabora un presupuesto de acuerdo al plan de grupo anual.</t>
  </si>
  <si>
    <t>El grupo administra  y supervisa  de forma responsable los recursos con los que se cuenta. (Fondo ayuda a grupos y recursos autogestionados)</t>
  </si>
  <si>
    <t>OE-04.2- Mantener el equilibrio financiero de la AGYSCR.</t>
  </si>
  <si>
    <t>El grupo realiza al menos dos actividades para la generación de recursos propios.</t>
  </si>
  <si>
    <t>OE-04.3- Fortalecer la sostenibilidad financiera a través de la generación de recursos.</t>
  </si>
  <si>
    <t>El grupo establece alianzas a nivel local para maximizar los recursos financieros que apoyen los proyectos programados.</t>
  </si>
  <si>
    <t>Recurso Adulto</t>
  </si>
  <si>
    <t xml:space="preserve">OE-03.1-Implementar un programa de gestión del talento humano alineado con la estrategia. </t>
  </si>
  <si>
    <t xml:space="preserve">El grupo vela por el cumplimiento de la normativa institucional para la captación e ingreso de personas adultas. </t>
  </si>
  <si>
    <t>El grupo aplica las  herramientas e insumos generados desde la Asociación que faciliten el desarrollo del Recurso Adulto.</t>
  </si>
  <si>
    <t>OE-03.2- Atraer el recurso humano idóneo en la organización.</t>
  </si>
  <si>
    <t>El grupo cuenta con una estrategia innovadora de captación de personas adultas.</t>
  </si>
  <si>
    <t>El grupo promueve la participación del recurso adulto en los procesos de inducción de la organización.</t>
  </si>
  <si>
    <t>OE-03.3- Desarrollar las habilidades y competencias en el personal que permitan cumplir con la estrategia.</t>
  </si>
  <si>
    <t>El grupo realiza un diagnóstico de  necesidades de formación de su recurso adulto.</t>
  </si>
  <si>
    <t xml:space="preserve">Cada persona miembro del grupo establece una ruta de formación  que permita su desarrollo.  </t>
  </si>
  <si>
    <t>El grupo facilita  a su recurso adulto el acceso a los procesos de formación.</t>
  </si>
  <si>
    <t>OE-03.4- Promover la gestión de cambio y la  fidelización del personal.</t>
  </si>
  <si>
    <t>El grupo tramita oportunamente los reconocimientos establecidos en el Manual de motivación y reconocimientos.</t>
  </si>
  <si>
    <t>El grupo implementa  un plan que promueve el bienestar, reconocimiento, permanencia y motivación del recurso adulto.</t>
  </si>
  <si>
    <t>OE-03.5- Implementar un plan de mejora continua en la gestión humana.</t>
  </si>
  <si>
    <t xml:space="preserve">El grupo evalua el desempeño de las personas dirigentes. </t>
  </si>
  <si>
    <t>El grupo fortalece el trabajo en equipo a lo interno.</t>
  </si>
  <si>
    <t>El grupo implementa un programa de relevo generacional que permita la transmisión del conocimiento y la sostenibilidad del grupo.</t>
  </si>
  <si>
    <t>Dirección General</t>
  </si>
  <si>
    <t xml:space="preserve">4-OE-02.4-Consolidar una estrategia de comunicación que apoye el posicionamiento de la Asociación Guías y Scout </t>
  </si>
  <si>
    <t>El grupo realiza  acciones de comunicación que visibilicen su participación en la comunidad.</t>
  </si>
  <si>
    <t>5-OE-02.5-Consolidar las alianzas estratégicas como parte de una gestión integral en la Asociación.</t>
  </si>
  <si>
    <t>El grupo establece al menos dos alianzas estratégicas que permitan la proyección en la comunidad.</t>
  </si>
  <si>
    <r>
      <rPr>
        <sz val="12"/>
        <color rgb="FF000000"/>
        <rFont val="Calibri"/>
        <family val="2"/>
        <scheme val="minor"/>
      </rPr>
      <t>El grupo monitorea  y evalúa  la ejecución y resultados de las alianzas realizadas a</t>
    </r>
    <r>
      <rPr>
        <b/>
        <i/>
        <sz val="12"/>
        <color rgb="FF000000"/>
        <rFont val="Calibri"/>
        <family val="2"/>
        <scheme val="minor"/>
      </rPr>
      <t xml:space="preserve"> </t>
    </r>
    <r>
      <rPr>
        <sz val="12"/>
        <color rgb="FF000000"/>
        <rFont val="Calibri"/>
        <family val="2"/>
        <scheme val="minor"/>
      </rPr>
      <t>fin de mejorar la gestión.</t>
    </r>
  </si>
  <si>
    <t>En el grupo se permite la participación de las personas protagonistas de programa y se consideran sus opiniones.</t>
  </si>
  <si>
    <t>Versión 6.2024</t>
  </si>
  <si>
    <r>
      <rPr>
        <b/>
        <sz val="10"/>
        <color theme="0"/>
        <rFont val="Arial"/>
        <family val="2"/>
      </rPr>
      <t>PARTICIPANTES</t>
    </r>
    <r>
      <rPr>
        <sz val="10"/>
        <color indexed="8"/>
        <rFont val="Arial"/>
        <family val="2"/>
      </rPr>
      <t>:</t>
    </r>
  </si>
  <si>
    <t xml:space="preserve">Nombre  Otros Dirigentes Sección  </t>
  </si>
  <si>
    <t>Aprobado por la Junta de Grupo:</t>
  </si>
  <si>
    <r>
      <rPr>
        <b/>
        <sz val="9"/>
        <color theme="0"/>
        <rFont val="Arial"/>
        <family val="2"/>
      </rPr>
      <t>Meta institucional</t>
    </r>
    <r>
      <rPr>
        <b/>
        <sz val="8"/>
        <color theme="0"/>
        <rFont val="Arial"/>
        <family val="2"/>
      </rPr>
      <t xml:space="preserve"> (expresado en % de permanencia de membresía juvenil)</t>
    </r>
  </si>
  <si>
    <t>Evaluación final diciembre / enero</t>
  </si>
  <si>
    <r>
      <rPr>
        <b/>
        <sz val="9"/>
        <color theme="0"/>
        <rFont val="Arial"/>
        <family val="2"/>
      </rPr>
      <t>Meta institucional</t>
    </r>
    <r>
      <rPr>
        <b/>
        <sz val="10"/>
        <color theme="0"/>
        <rFont val="Arial"/>
        <family val="2"/>
      </rPr>
      <t xml:space="preserve"> (expresado en % de permanencia de dirigentes)</t>
    </r>
  </si>
  <si>
    <t>SITUACIÓN INICIAL</t>
  </si>
  <si>
    <t xml:space="preserve">SITUACIÓN INICIAL															</t>
  </si>
  <si>
    <t>Inventario Activos Grupo:</t>
  </si>
  <si>
    <t>Actualizado al:</t>
  </si>
  <si>
    <r>
      <rPr>
        <b/>
        <sz val="20"/>
        <color rgb="FFE4022B"/>
        <rFont val="Calibri (Cuerpo)"/>
      </rPr>
      <t>Acta 01-2023</t>
    </r>
    <r>
      <rPr>
        <sz val="20"/>
        <color rgb="FF000000"/>
        <rFont val="Calibri"/>
        <family val="2"/>
        <scheme val="minor"/>
      </rPr>
      <t xml:space="preserve">
</t>
    </r>
    <r>
      <rPr>
        <sz val="16"/>
        <color rgb="FF000000"/>
        <rFont val="Calibri"/>
        <family val="2"/>
        <scheme val="minor"/>
      </rPr>
      <t xml:space="preserve">Sesión Ordinaria/Extraordinaria: número uno celebrada a las doce horas, del día dieciocho de febrero del 2023, en el Salón Comunal, con la asistencia de las siguientes personas (se detallan los nombres con sus apellidos y puesto que ocupan, si hay personas ausentes se detallan los nombres, indicar si es justificada o injustificada). La sesión es presidida por la señora Clara Díaz Bolaños, </t>
    </r>
    <r>
      <rPr>
        <sz val="16"/>
        <color rgb="FF0000FF"/>
        <rFont val="Calibri"/>
        <family val="2"/>
        <scheme val="minor"/>
      </rPr>
      <t xml:space="preserve">Jefatura de Grupo. </t>
    </r>
    <r>
      <rPr>
        <sz val="16"/>
        <color rgb="FF000000"/>
        <rFont val="Calibri"/>
        <family val="2"/>
        <scheme val="minor"/>
      </rPr>
      <t xml:space="preserve">Además se cuenta con la presencia del señor (a) ________________________________ representante de ___________________________ (en caso de visitas).
</t>
    </r>
    <r>
      <rPr>
        <b/>
        <i/>
        <sz val="16"/>
        <color rgb="FF000000"/>
        <rFont val="Calibri"/>
        <family val="2"/>
        <scheme val="minor"/>
      </rPr>
      <t>Artículo I</t>
    </r>
    <r>
      <rPr>
        <sz val="16"/>
        <color rgb="FF000000"/>
        <rFont val="Calibri"/>
        <family val="2"/>
        <scheme val="minor"/>
      </rPr>
      <t xml:space="preserve">: Oración </t>
    </r>
    <r>
      <rPr>
        <b/>
        <i/>
        <sz val="16"/>
        <color rgb="FF000000"/>
        <rFont val="Calibri"/>
        <family val="2"/>
        <scheme val="minor"/>
      </rPr>
      <t>Artículo II</t>
    </r>
    <r>
      <rPr>
        <sz val="16"/>
        <color rgb="FF000000"/>
        <rFont val="Calibri"/>
        <family val="2"/>
        <scheme val="minor"/>
      </rPr>
      <t xml:space="preserve">: Comprobación del quórum, con la siguiente asistencia_____ damos comprobado el mismo. </t>
    </r>
    <r>
      <rPr>
        <b/>
        <i/>
        <sz val="16"/>
        <color rgb="FF000000"/>
        <rFont val="Calibri"/>
        <family val="2"/>
        <scheme val="minor"/>
      </rPr>
      <t>Artículo III</t>
    </r>
    <r>
      <rPr>
        <sz val="16"/>
        <color rgb="FF000000"/>
        <rFont val="Calibri"/>
        <family val="2"/>
        <scheme val="minor"/>
      </rPr>
      <t xml:space="preserve">: Lectura y aprobación de la agenda. Agenda: Recepción de invitados, lectura y aprobación del acta anterior, lectura de correspondencia enviada y recibida, presentación de informes coordinación de grupo, tesorería , comisiones, puntos específicos a tratar, puntos varios, acuerdos, oración y cierre (luego de anotar la agenda se procede a desarrollar la misma indicando el número de artículo). </t>
    </r>
    <r>
      <rPr>
        <b/>
        <i/>
        <sz val="16"/>
        <color rgb="FF000000"/>
        <rFont val="Calibri"/>
        <family val="2"/>
        <scheme val="minor"/>
      </rPr>
      <t>Artículo IV</t>
    </r>
    <r>
      <rPr>
        <sz val="16"/>
        <color rgb="FF000000"/>
        <rFont val="Calibri"/>
        <family val="2"/>
        <scheme val="minor"/>
      </rPr>
      <t xml:space="preserve">: Atención a visitas, recibimos la visita de un representante de la Asociación de Desarrollo, solicitando apoyo en la realización de una feria en la comunidad, dando servicio y además con la posibilidad de montar un stand para proyectar el grupo a la comunidad, propuesta que los presentes recibimos y valoramos como muy buena, se les dice que se analizará y se les comunicará el acuerdo. </t>
    </r>
    <r>
      <rPr>
        <b/>
        <i/>
        <sz val="16"/>
        <color rgb="FF000000"/>
        <rFont val="Calibri"/>
        <family val="2"/>
        <scheme val="minor"/>
      </rPr>
      <t>Artículo V</t>
    </r>
    <r>
      <rPr>
        <sz val="16"/>
        <color rgb="FF000000"/>
        <rFont val="Calibri"/>
        <family val="2"/>
        <scheme val="minor"/>
      </rPr>
      <t xml:space="preserve">: Se procede a dar lectura al acta anterior, no habiendo objeciones, se aprueba. </t>
    </r>
    <r>
      <rPr>
        <b/>
        <i/>
        <sz val="16"/>
        <color rgb="FF000000"/>
        <rFont val="Calibri"/>
        <family val="2"/>
        <scheme val="minor"/>
      </rPr>
      <t>Artículo VI</t>
    </r>
    <r>
      <rPr>
        <sz val="16"/>
        <color rgb="FF000000"/>
        <rFont val="Calibri"/>
        <family val="2"/>
        <scheme val="minor"/>
      </rPr>
      <t xml:space="preserve">: Se da la lectrua a la correspondencia enviada y recibida, la misma consta en archivos. </t>
    </r>
    <r>
      <rPr>
        <b/>
        <i/>
        <sz val="16"/>
        <color rgb="FF000000"/>
        <rFont val="Calibri"/>
        <family val="2"/>
        <scheme val="minor"/>
      </rPr>
      <t>Artículo VII</t>
    </r>
    <r>
      <rPr>
        <sz val="16"/>
        <color rgb="FF000000"/>
        <rFont val="Calibri"/>
        <family val="2"/>
        <scheme val="minor"/>
      </rPr>
      <t xml:space="preserve">: Se recibe informe de </t>
    </r>
    <r>
      <rPr>
        <sz val="16"/>
        <color rgb="FF0000FF"/>
        <rFont val="Calibri"/>
        <family val="2"/>
        <scheme val="minor"/>
      </rPr>
      <t>Jefatura de Grupo</t>
    </r>
    <r>
      <rPr>
        <sz val="16"/>
        <color rgb="FFFFFF00"/>
        <rFont val="Calibri"/>
        <family val="2"/>
        <scheme val="minor"/>
      </rPr>
      <t xml:space="preserve"> </t>
    </r>
    <r>
      <rPr>
        <sz val="16"/>
        <color rgb="FF000000"/>
        <rFont val="Calibri"/>
        <family val="2"/>
        <scheme val="minor"/>
      </rPr>
      <t xml:space="preserve">a cargo de (indicar el nombre), es analizado, se recibe informe de tesorería a cargo de (indicar el nombre), es analizado y consta en archivos. </t>
    </r>
    <r>
      <rPr>
        <b/>
        <i/>
        <sz val="16"/>
        <color rgb="FF000000"/>
        <rFont val="Calibri"/>
        <family val="2"/>
        <scheme val="minor"/>
      </rPr>
      <t>Artículo VII</t>
    </r>
    <r>
      <rPr>
        <sz val="16"/>
        <color rgb="FF000000"/>
        <rFont val="Calibri"/>
        <family val="2"/>
        <scheme val="minor"/>
      </rPr>
      <t xml:space="preserve">I: Puntos específicos a tratar (se detallan cada uno de los puntos) </t>
    </r>
    <r>
      <rPr>
        <b/>
        <i/>
        <sz val="16"/>
        <color rgb="FF000000"/>
        <rFont val="Calibri"/>
        <family val="2"/>
        <scheme val="minor"/>
      </rPr>
      <t>Artículo IX</t>
    </r>
    <r>
      <rPr>
        <sz val="16"/>
        <color rgb="FF000000"/>
        <rFont val="Calibri"/>
        <family val="2"/>
        <scheme val="minor"/>
      </rPr>
      <t xml:space="preserve">: Puntos varios y acuerdos, en este artículo se toman todos los acuerdos del día y es importante anotar el resultado de la votación. </t>
    </r>
    <r>
      <rPr>
        <b/>
        <i/>
        <sz val="16"/>
        <color rgb="FF000000"/>
        <rFont val="Calibri"/>
        <family val="2"/>
        <scheme val="minor"/>
      </rPr>
      <t>Artículo X</t>
    </r>
    <r>
      <rPr>
        <sz val="16"/>
        <color rgb="FF000000"/>
        <rFont val="Calibri"/>
        <family val="2"/>
        <scheme val="minor"/>
      </rPr>
      <t>: No habiendo más asuntos por tratar, se declaran en firme los acuerdos tomados y se cierra la sesión al ser las catorce horas con treinta minutos del día, con la oración.</t>
    </r>
  </si>
  <si>
    <t>I Semestre (enero a junio)</t>
  </si>
  <si>
    <t>II Semestre (julio a diciembre)</t>
  </si>
  <si>
    <t>Número</t>
  </si>
  <si>
    <t>INDICADOR</t>
  </si>
  <si>
    <t>SIEMPRE</t>
  </si>
  <si>
    <t>OCASIONALMENTE</t>
  </si>
  <si>
    <t>NUNCA</t>
  </si>
  <si>
    <t>PROYECTOS DE PROGRAMAS ESPECIALES QUE DESARROLLA CADA SECCIÓN DURANTE EL AÑO</t>
  </si>
  <si>
    <t>Formato de tesorería</t>
  </si>
  <si>
    <t>Control de fondos del grupo</t>
  </si>
  <si>
    <t>Cantidad de miembros juveniles permanecen en el Grupo al finalizar el periodo.</t>
  </si>
  <si>
    <t>Cantidad de los miembros de Juntas de Grupo completan su formación.</t>
  </si>
  <si>
    <t>Cada sección desarrolla en el año, al menos, un proyecto de Programas Especiales</t>
  </si>
  <si>
    <t>Nota: Indicar con "1" el nivel de formación en que se encuentra cada integrante de los dirigentes de jóvenes. SOLO DEBE INDICAR UN 1 POR MIEMBRO</t>
  </si>
  <si>
    <t>La dirigencia que ha completado su etapa de formación básica, solicita su Insignia de Madera.</t>
  </si>
  <si>
    <t>Acuerdo #</t>
  </si>
  <si>
    <t>Acta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</si>
</sst>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name val="Arial"/>
      <family val="2"/>
    </font>
    <font>
      <sz val="12"/>
      <name val="Arial"/>
      <family val="2"/>
    </font>
    <font>
      <sz val="10"/>
      <name val="Arial"/>
      <family val="2"/>
    </font>
    <font>
      <sz val="11"/>
      <name val="Arial"/>
      <family val="2"/>
    </font>
    <font>
      <sz val="26"/>
      <name val="Arial"/>
      <family val="2"/>
    </font>
    <font>
      <sz val="12"/>
      <color theme="1"/>
      <name val="Arial"/>
      <family val="2"/>
    </font>
    <font>
      <sz val="10"/>
      <color theme="1"/>
      <name val="Arial"/>
      <family val="2"/>
    </font>
    <font>
      <b/>
      <sz val="10"/>
      <name val="Arial"/>
      <family val="2"/>
    </font>
    <font>
      <b/>
      <sz val="14"/>
      <color indexed="81"/>
      <name val="Tahoma"/>
      <family val="2"/>
    </font>
    <font>
      <sz val="14"/>
      <color indexed="81"/>
      <name val="Tahoma"/>
      <family val="2"/>
    </font>
    <font>
      <sz val="18"/>
      <color theme="1"/>
      <name val="Arial"/>
      <family val="2"/>
    </font>
    <font>
      <sz val="10"/>
      <name val="Calibri"/>
      <family val="2"/>
      <scheme val="minor"/>
    </font>
    <font>
      <sz val="14"/>
      <name val="Calibri"/>
      <family val="2"/>
      <scheme val="minor"/>
    </font>
    <font>
      <sz val="20"/>
      <color theme="1"/>
      <name val="Calibri"/>
      <family val="2"/>
      <scheme val="minor"/>
    </font>
    <font>
      <sz val="10"/>
      <name val="Arial"/>
      <family val="2"/>
    </font>
    <font>
      <sz val="10"/>
      <color theme="1"/>
      <name val="Calibri"/>
      <family val="2"/>
      <scheme val="minor"/>
    </font>
    <font>
      <b/>
      <sz val="20"/>
      <name val="Arial"/>
      <family val="2"/>
    </font>
    <font>
      <b/>
      <sz val="12"/>
      <color theme="1"/>
      <name val="Calibri"/>
      <family val="2"/>
      <scheme val="minor"/>
    </font>
    <font>
      <b/>
      <sz val="12"/>
      <name val="Arial"/>
      <family val="2"/>
    </font>
    <font>
      <sz val="10"/>
      <color indexed="8"/>
      <name val="Arial"/>
      <family val="2"/>
    </font>
    <font>
      <sz val="9"/>
      <name val="Arial"/>
      <family val="2"/>
    </font>
    <font>
      <sz val="12"/>
      <name val="Calibri"/>
      <family val="2"/>
    </font>
    <font>
      <b/>
      <sz val="9"/>
      <name val="Arial"/>
      <family val="2"/>
    </font>
    <font>
      <b/>
      <sz val="11"/>
      <color theme="1"/>
      <name val="Calibri"/>
      <family val="2"/>
      <scheme val="minor"/>
    </font>
    <font>
      <sz val="12"/>
      <color theme="1"/>
      <name val="Calibri"/>
      <family val="2"/>
      <scheme val="minor"/>
    </font>
    <font>
      <b/>
      <sz val="18"/>
      <color theme="0"/>
      <name val="Calibri"/>
      <family val="2"/>
      <scheme val="minor"/>
    </font>
    <font>
      <sz val="22"/>
      <color theme="0"/>
      <name val="Calibri"/>
      <family val="2"/>
      <scheme val="minor"/>
    </font>
    <font>
      <sz val="11"/>
      <name val="Calibri"/>
      <family val="2"/>
      <scheme val="minor"/>
    </font>
    <font>
      <sz val="14"/>
      <color theme="1"/>
      <name val="Calibri"/>
      <family val="2"/>
      <scheme val="minor"/>
    </font>
    <font>
      <sz val="20"/>
      <color rgb="FF000000"/>
      <name val="Calibri"/>
      <family val="2"/>
      <scheme val="minor"/>
    </font>
    <font>
      <sz val="16"/>
      <color rgb="FF000000"/>
      <name val="Calibri"/>
      <family val="2"/>
      <scheme val="minor"/>
    </font>
    <font>
      <sz val="16"/>
      <color rgb="FF0000FF"/>
      <name val="Calibri"/>
      <family val="2"/>
      <scheme val="minor"/>
    </font>
    <font>
      <b/>
      <i/>
      <sz val="16"/>
      <color rgb="FF000000"/>
      <name val="Calibri"/>
      <family val="2"/>
      <scheme val="minor"/>
    </font>
    <font>
      <sz val="16"/>
      <color rgb="FFFFFF00"/>
      <name val="Calibri"/>
      <family val="2"/>
      <scheme val="minor"/>
    </font>
    <font>
      <sz val="20"/>
      <color theme="1"/>
      <name val="Calibri"/>
      <family val="2"/>
      <scheme val="minor"/>
    </font>
    <font>
      <sz val="16"/>
      <color theme="1"/>
      <name val="Calibri"/>
      <family val="2"/>
    </font>
    <font>
      <sz val="8"/>
      <name val="Arial"/>
      <family val="2"/>
    </font>
    <font>
      <b/>
      <sz val="11"/>
      <color theme="0"/>
      <name val="Calibri"/>
      <family val="2"/>
      <scheme val="minor"/>
    </font>
    <font>
      <b/>
      <sz val="11"/>
      <name val="Calibri"/>
      <family val="2"/>
      <scheme val="minor"/>
    </font>
    <font>
      <sz val="11"/>
      <color rgb="FF000000"/>
      <name val="Calibri"/>
      <family val="2"/>
    </font>
    <font>
      <sz val="12"/>
      <color rgb="FF000000"/>
      <name val="Calibri"/>
      <family val="2"/>
      <scheme val="minor"/>
    </font>
    <font>
      <b/>
      <i/>
      <sz val="12"/>
      <color rgb="FF000000"/>
      <name val="Calibri"/>
      <family val="2"/>
      <scheme val="minor"/>
    </font>
    <font>
      <b/>
      <sz val="14"/>
      <color rgb="FF000000"/>
      <name val="Arial"/>
      <family val="2"/>
    </font>
    <font>
      <b/>
      <sz val="14"/>
      <color rgb="FF000000"/>
      <name val="Tahoma"/>
      <family val="2"/>
    </font>
    <font>
      <b/>
      <sz val="10"/>
      <color rgb="FF2B1161"/>
      <name val="Arial"/>
      <family val="2"/>
    </font>
    <font>
      <b/>
      <sz val="16"/>
      <color rgb="FF000000"/>
      <name val="Tahoma"/>
      <family val="2"/>
    </font>
    <font>
      <sz val="12"/>
      <color rgb="FF2B1161"/>
      <name val="Arial"/>
      <family val="2"/>
    </font>
    <font>
      <b/>
      <sz val="12"/>
      <color rgb="FF2B1161"/>
      <name val="Arial"/>
      <family val="2"/>
    </font>
    <font>
      <sz val="10"/>
      <color theme="0"/>
      <name val="Arial"/>
      <family val="2"/>
    </font>
    <font>
      <b/>
      <sz val="10"/>
      <color theme="0"/>
      <name val="Arial"/>
      <family val="2"/>
    </font>
    <font>
      <sz val="10"/>
      <color rgb="FF2B1161"/>
      <name val="Arial"/>
      <family val="2"/>
    </font>
    <font>
      <sz val="12"/>
      <color theme="0"/>
      <name val="Arial"/>
      <family val="2"/>
    </font>
    <font>
      <b/>
      <sz val="12"/>
      <color theme="0"/>
      <name val="Arial"/>
      <family val="2"/>
    </font>
    <font>
      <b/>
      <sz val="11"/>
      <color theme="0"/>
      <name val="Arial"/>
      <family val="2"/>
    </font>
    <font>
      <b/>
      <sz val="10"/>
      <color rgb="FFEA0B28"/>
      <name val="Arial"/>
      <family val="2"/>
    </font>
    <font>
      <sz val="14"/>
      <color theme="0"/>
      <name val="Arial"/>
      <family val="2"/>
    </font>
    <font>
      <b/>
      <sz val="14"/>
      <color rgb="FF2B1161"/>
      <name val="Arial"/>
      <family val="2"/>
    </font>
    <font>
      <b/>
      <sz val="18"/>
      <color rgb="FFF5CB00"/>
      <name val="Arial"/>
      <family val="2"/>
    </font>
    <font>
      <b/>
      <sz val="9"/>
      <color theme="0"/>
      <name val="Arial"/>
      <family val="2"/>
    </font>
    <font>
      <sz val="18"/>
      <color rgb="FFF5CB00"/>
      <name val="Arial"/>
      <family val="2"/>
    </font>
    <font>
      <b/>
      <sz val="8"/>
      <color theme="0"/>
      <name val="Arial"/>
      <family val="2"/>
    </font>
    <font>
      <sz val="10"/>
      <color rgb="FFF5CB00"/>
      <name val="Arial"/>
      <family val="2"/>
    </font>
    <font>
      <b/>
      <sz val="14"/>
      <color rgb="FFF5CB00"/>
      <name val="Arial"/>
      <family val="2"/>
    </font>
    <font>
      <b/>
      <sz val="12"/>
      <color rgb="FFF5CB00"/>
      <name val="Arial"/>
      <family val="2"/>
    </font>
    <font>
      <b/>
      <sz val="16"/>
      <color rgb="FFF5CB00"/>
      <name val="Arial"/>
      <family val="2"/>
    </font>
    <font>
      <b/>
      <sz val="14"/>
      <color theme="0"/>
      <name val="Arial"/>
      <family val="2"/>
    </font>
    <font>
      <b/>
      <sz val="10"/>
      <color theme="0"/>
      <name val="Calibri"/>
      <family val="2"/>
      <scheme val="minor"/>
    </font>
    <font>
      <b/>
      <sz val="11"/>
      <color rgb="FFF5CB00"/>
      <name val="Calibri"/>
      <family val="2"/>
      <scheme val="minor"/>
    </font>
    <font>
      <sz val="11"/>
      <color theme="0"/>
      <name val="Calibri"/>
      <family val="2"/>
      <scheme val="minor"/>
    </font>
    <font>
      <b/>
      <sz val="30"/>
      <color theme="0"/>
      <name val="Arial"/>
      <family val="2"/>
    </font>
    <font>
      <b/>
      <sz val="20"/>
      <color theme="0"/>
      <name val="Arial"/>
      <family val="2"/>
    </font>
    <font>
      <b/>
      <sz val="12"/>
      <color rgb="FFF5CB00"/>
      <name val="Calibri"/>
      <family val="2"/>
      <scheme val="minor"/>
    </font>
    <font>
      <b/>
      <sz val="18"/>
      <color rgb="FFF5CB00"/>
      <name val="Calibri"/>
      <family val="2"/>
      <scheme val="minor"/>
    </font>
    <font>
      <b/>
      <sz val="18"/>
      <color rgb="FF2B1161"/>
      <name val="Calibri"/>
      <family val="2"/>
      <scheme val="minor"/>
    </font>
    <font>
      <b/>
      <sz val="20"/>
      <color rgb="FFE4022B"/>
      <name val="Calibri (Cuerpo)"/>
    </font>
    <font>
      <sz val="30"/>
      <color theme="0"/>
      <name val="Arial"/>
      <family val="2"/>
    </font>
    <font>
      <b/>
      <i/>
      <sz val="14"/>
      <color theme="0"/>
      <name val="Calibri"/>
      <family val="2"/>
      <scheme val="minor"/>
    </font>
    <font>
      <b/>
      <sz val="12"/>
      <color rgb="FF2B1161"/>
      <name val="Calibri"/>
      <family val="2"/>
      <scheme val="minor"/>
    </font>
    <font>
      <b/>
      <sz val="11"/>
      <color rgb="FF2B1161"/>
      <name val="Calibri"/>
      <family val="2"/>
      <scheme val="minor"/>
    </font>
    <font>
      <b/>
      <i/>
      <sz val="14"/>
      <color rgb="FF2B1161"/>
      <name val="Calibri"/>
      <family val="2"/>
      <scheme val="minor"/>
    </font>
    <font>
      <sz val="14"/>
      <color rgb="FF2B1161"/>
      <name val="Calibri"/>
      <family val="2"/>
      <scheme val="minor"/>
    </font>
    <font>
      <sz val="11"/>
      <color rgb="FF2B1161"/>
      <name val="Calibri"/>
      <family val="2"/>
      <scheme val="minor"/>
    </font>
    <font>
      <b/>
      <i/>
      <sz val="12"/>
      <color rgb="FF2B1161"/>
      <name val="Arial"/>
      <family val="2"/>
    </font>
    <font>
      <b/>
      <sz val="11"/>
      <color rgb="FFF5CB00"/>
      <name val="Arial"/>
      <family val="2"/>
    </font>
    <font>
      <sz val="10"/>
      <color theme="7"/>
      <name val="Arial"/>
      <family val="2"/>
    </font>
    <font>
      <sz val="10"/>
      <color rgb="FF000000"/>
      <name val="Arial"/>
      <family val="2"/>
    </font>
  </fonts>
  <fills count="2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rgb="FFFFFFCC"/>
        <bgColor indexed="64"/>
      </patternFill>
    </fill>
    <fill>
      <patternFill patternType="solid">
        <fgColor theme="7" tint="0.79998168889431442"/>
        <bgColor indexed="64"/>
      </patternFill>
    </fill>
    <fill>
      <patternFill patternType="solid">
        <fgColor theme="0"/>
        <bgColor theme="0"/>
      </patternFill>
    </fill>
    <fill>
      <patternFill patternType="solid">
        <fgColor rgb="FFFFFFFF"/>
        <bgColor rgb="FFFFFFFF"/>
      </patternFill>
    </fill>
    <fill>
      <patternFill patternType="solid">
        <fgColor theme="0"/>
        <bgColor rgb="FF26AEB7"/>
      </patternFill>
    </fill>
    <fill>
      <patternFill patternType="solid">
        <fgColor theme="8" tint="0.59999389629810485"/>
        <bgColor indexed="64"/>
      </patternFill>
    </fill>
    <fill>
      <patternFill patternType="solid">
        <fgColor rgb="FF2B1161"/>
        <bgColor indexed="64"/>
      </patternFill>
    </fill>
    <fill>
      <patternFill patternType="solid">
        <fgColor theme="7" tint="0.59999389629810485"/>
        <bgColor indexed="64"/>
      </patternFill>
    </fill>
    <fill>
      <patternFill patternType="solid">
        <fgColor theme="7"/>
        <bgColor indexed="64"/>
      </patternFill>
    </fill>
    <fill>
      <patternFill patternType="solid">
        <fgColor rgb="FF29B3CC"/>
        <bgColor indexed="64"/>
      </patternFill>
    </fill>
    <fill>
      <patternFill patternType="solid">
        <fgColor rgb="FF7F2D75"/>
        <bgColor indexed="64"/>
      </patternFill>
    </fill>
    <fill>
      <patternFill patternType="solid">
        <fgColor rgb="FFF5CB00"/>
        <bgColor indexed="64"/>
      </patternFill>
    </fill>
    <fill>
      <patternFill patternType="solid">
        <fgColor rgb="FF2BB095"/>
        <bgColor indexed="64"/>
      </patternFill>
    </fill>
    <fill>
      <patternFill patternType="solid">
        <fgColor rgb="FFE4022B"/>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7"/>
        <bgColor rgb="FF26AEB7"/>
      </patternFill>
    </fill>
    <fill>
      <patternFill patternType="solid">
        <fgColor rgb="FF7F2D75"/>
        <bgColor rgb="FF26AEB7"/>
      </patternFill>
    </fill>
    <fill>
      <patternFill patternType="solid">
        <fgColor theme="7" tint="0.59999389629810485"/>
        <bgColor rgb="FF291B3E"/>
      </patternFill>
    </fill>
    <fill>
      <patternFill patternType="solid">
        <fgColor rgb="FF7F2D75"/>
        <bgColor rgb="FF291B3E"/>
      </patternFill>
    </fill>
    <fill>
      <patternFill patternType="solid">
        <fgColor theme="7"/>
        <bgColor rgb="FFC5E0B3"/>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rgb="FF000000"/>
      </left>
      <right style="thin">
        <color rgb="FF000000"/>
      </right>
      <top/>
      <bottom style="thin">
        <color rgb="FF000000"/>
      </bottom>
      <diagonal/>
    </border>
  </borders>
  <cellStyleXfs count="11">
    <xf numFmtId="0" fontId="0" fillId="0" borderId="0"/>
    <xf numFmtId="0" fontId="9" fillId="0" borderId="0"/>
    <xf numFmtId="0" fontId="6" fillId="0" borderId="0"/>
    <xf numFmtId="0" fontId="9" fillId="0" borderId="0"/>
    <xf numFmtId="0" fontId="9" fillId="0" borderId="0"/>
    <xf numFmtId="0" fontId="9" fillId="0" borderId="0"/>
    <xf numFmtId="0" fontId="6" fillId="0" borderId="0"/>
    <xf numFmtId="0" fontId="6" fillId="0" borderId="0"/>
    <xf numFmtId="9" fontId="6" fillId="0" borderId="0" applyFont="0" applyFill="0" applyBorder="0" applyAlignment="0" applyProtection="0"/>
    <xf numFmtId="9" fontId="21" fillId="0" borderId="0" applyFont="0" applyFill="0" applyBorder="0" applyAlignment="0" applyProtection="0"/>
    <xf numFmtId="0" fontId="5" fillId="0" borderId="0"/>
  </cellStyleXfs>
  <cellXfs count="392">
    <xf numFmtId="0" fontId="0" fillId="0" borderId="0" xfId="0"/>
    <xf numFmtId="0" fontId="0" fillId="2" borderId="0" xfId="0" applyFill="1"/>
    <xf numFmtId="0" fontId="10" fillId="2" borderId="0" xfId="0" applyFont="1" applyFill="1"/>
    <xf numFmtId="0" fontId="9" fillId="0" borderId="0" xfId="1"/>
    <xf numFmtId="0" fontId="9" fillId="0" borderId="0" xfId="1" applyProtection="1">
      <protection locked="0"/>
    </xf>
    <xf numFmtId="0" fontId="6" fillId="0" borderId="1" xfId="2" applyBorder="1" applyProtection="1">
      <protection locked="0"/>
    </xf>
    <xf numFmtId="0" fontId="9" fillId="0" borderId="1" xfId="1" applyBorder="1" applyProtection="1">
      <protection locked="0"/>
    </xf>
    <xf numFmtId="3" fontId="9" fillId="0" borderId="1" xfId="1" applyNumberFormat="1" applyBorder="1"/>
    <xf numFmtId="0" fontId="23" fillId="0" borderId="0" xfId="1" applyFont="1"/>
    <xf numFmtId="0" fontId="20" fillId="0" borderId="0" xfId="2" applyFont="1"/>
    <xf numFmtId="0" fontId="0" fillId="4" borderId="0" xfId="0" applyFill="1"/>
    <xf numFmtId="0" fontId="14" fillId="4" borderId="0" xfId="0" applyFont="1" applyFill="1"/>
    <xf numFmtId="0" fontId="9" fillId="4" borderId="0" xfId="0" applyFont="1" applyFill="1"/>
    <xf numFmtId="0" fontId="0" fillId="4" borderId="0" xfId="0" applyFill="1" applyAlignment="1" applyProtection="1">
      <alignment horizontal="center"/>
      <protection locked="0"/>
    </xf>
    <xf numFmtId="0" fontId="9" fillId="4" borderId="0" xfId="0" applyFont="1" applyFill="1" applyAlignment="1">
      <alignment horizontal="center"/>
    </xf>
    <xf numFmtId="0" fontId="0" fillId="4" borderId="0" xfId="0" applyFill="1" applyAlignment="1">
      <alignment horizontal="center"/>
    </xf>
    <xf numFmtId="0" fontId="0" fillId="5" borderId="1"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5" fillId="0" borderId="0" xfId="10"/>
    <xf numFmtId="0" fontId="0" fillId="6" borderId="1" xfId="0" applyFill="1" applyBorder="1" applyAlignment="1" applyProtection="1">
      <alignment horizontal="center"/>
      <protection locked="0"/>
    </xf>
    <xf numFmtId="0" fontId="5" fillId="0" borderId="0" xfId="1" applyFont="1"/>
    <xf numFmtId="0" fontId="35" fillId="0" borderId="0" xfId="1" applyFont="1"/>
    <xf numFmtId="0" fontId="5" fillId="0" borderId="1" xfId="2" applyFont="1" applyBorder="1" applyProtection="1">
      <protection locked="0"/>
    </xf>
    <xf numFmtId="0" fontId="42" fillId="0" borderId="0" xfId="0" applyFont="1" applyProtection="1">
      <protection locked="0"/>
    </xf>
    <xf numFmtId="0" fontId="0" fillId="0" borderId="0" xfId="0" applyProtection="1">
      <protection locked="0"/>
    </xf>
    <xf numFmtId="0" fontId="42" fillId="0" borderId="0" xfId="0" applyFont="1" applyAlignment="1" applyProtection="1">
      <alignment wrapText="1"/>
      <protection locked="0"/>
    </xf>
    <xf numFmtId="0" fontId="0" fillId="2" borderId="0" xfId="0" applyFill="1" applyProtection="1">
      <protection locked="0"/>
    </xf>
    <xf numFmtId="0" fontId="9" fillId="2" borderId="0" xfId="0" applyFont="1" applyFill="1" applyProtection="1">
      <protection locked="0"/>
    </xf>
    <xf numFmtId="0" fontId="7" fillId="0" borderId="0" xfId="0" applyFont="1" applyAlignment="1" applyProtection="1">
      <alignment horizontal="center"/>
      <protection locked="0"/>
    </xf>
    <xf numFmtId="0" fontId="8" fillId="2" borderId="0" xfId="0" applyFont="1" applyFill="1" applyProtection="1">
      <protection locked="0"/>
    </xf>
    <xf numFmtId="0" fontId="0" fillId="0" borderId="0" xfId="0" applyAlignment="1" applyProtection="1">
      <alignment wrapText="1"/>
      <protection locked="0"/>
    </xf>
    <xf numFmtId="0" fontId="9" fillId="2" borderId="0" xfId="0" applyFont="1" applyFill="1" applyAlignment="1" applyProtection="1">
      <alignment horizontal="left" vertical="center" wrapText="1"/>
      <protection locked="0"/>
    </xf>
    <xf numFmtId="0" fontId="9" fillId="0" borderId="0" xfId="0" applyFont="1" applyAlignment="1" applyProtection="1">
      <alignment wrapText="1"/>
      <protection locked="0"/>
    </xf>
    <xf numFmtId="0" fontId="9" fillId="0" borderId="2" xfId="0" applyFont="1" applyBorder="1" applyProtection="1">
      <protection locked="0"/>
    </xf>
    <xf numFmtId="0" fontId="27" fillId="0" borderId="0" xfId="0" applyFont="1" applyAlignment="1" applyProtection="1">
      <alignment wrapText="1"/>
      <protection locked="0"/>
    </xf>
    <xf numFmtId="0" fontId="9" fillId="0" borderId="0" xfId="0" applyFont="1" applyProtection="1">
      <protection locked="0"/>
    </xf>
    <xf numFmtId="0" fontId="0" fillId="0" borderId="0" xfId="0" applyAlignment="1" applyProtection="1">
      <alignment horizontal="center"/>
      <protection locked="0"/>
    </xf>
    <xf numFmtId="9" fontId="0" fillId="0" borderId="0" xfId="0" applyNumberFormat="1" applyAlignment="1" applyProtection="1">
      <alignment horizontal="center" vertical="center"/>
      <protection locked="0"/>
    </xf>
    <xf numFmtId="1" fontId="0" fillId="0" borderId="0" xfId="0" applyNumberFormat="1" applyAlignment="1" applyProtection="1">
      <alignment horizontal="center"/>
      <protection locked="0"/>
    </xf>
    <xf numFmtId="1" fontId="0" fillId="0" borderId="0" xfId="0" applyNumberFormat="1" applyProtection="1">
      <protection locked="0"/>
    </xf>
    <xf numFmtId="0" fontId="13" fillId="0" borderId="0" xfId="0" applyFont="1" applyProtection="1">
      <protection locked="0"/>
    </xf>
    <xf numFmtId="9" fontId="0" fillId="0" borderId="0" xfId="0" applyNumberFormat="1" applyAlignment="1" applyProtection="1">
      <alignment horizontal="center"/>
      <protection locked="0"/>
    </xf>
    <xf numFmtId="1" fontId="9" fillId="0" borderId="0" xfId="0" applyNumberFormat="1" applyFont="1" applyProtection="1">
      <protection locked="0"/>
    </xf>
    <xf numFmtId="0" fontId="13" fillId="0" borderId="8" xfId="0" applyFont="1" applyBorder="1" applyProtection="1">
      <protection locked="0"/>
    </xf>
    <xf numFmtId="0" fontId="17" fillId="0" borderId="0" xfId="0" applyFont="1" applyProtection="1">
      <protection locked="0"/>
    </xf>
    <xf numFmtId="0" fontId="8" fillId="0" borderId="0" xfId="0" applyFont="1" applyProtection="1">
      <protection locked="0"/>
    </xf>
    <xf numFmtId="0" fontId="4" fillId="0" borderId="0" xfId="1" applyFont="1"/>
    <xf numFmtId="0" fontId="24" fillId="0" borderId="0" xfId="1" applyFont="1"/>
    <xf numFmtId="0" fontId="4" fillId="7" borderId="15" xfId="1" applyFont="1" applyFill="1" applyBorder="1" applyAlignment="1">
      <alignment horizontal="center" vertical="center"/>
    </xf>
    <xf numFmtId="0" fontId="4" fillId="7" borderId="15" xfId="1" applyFont="1" applyFill="1" applyBorder="1" applyAlignment="1">
      <alignment vertical="center" wrapText="1"/>
    </xf>
    <xf numFmtId="0" fontId="4" fillId="0" borderId="0" xfId="1" applyFont="1" applyAlignment="1">
      <alignment horizontal="center"/>
    </xf>
    <xf numFmtId="0" fontId="4" fillId="0" borderId="15" xfId="1" applyFont="1" applyBorder="1" applyAlignment="1">
      <alignment vertical="center" wrapText="1"/>
    </xf>
    <xf numFmtId="0" fontId="4" fillId="8" borderId="15" xfId="1" applyFont="1" applyFill="1" applyBorder="1" applyAlignment="1">
      <alignment horizontal="center" vertical="center"/>
    </xf>
    <xf numFmtId="0" fontId="4" fillId="2" borderId="15" xfId="1" applyFont="1" applyFill="1" applyBorder="1" applyAlignment="1">
      <alignment vertical="center" wrapText="1"/>
    </xf>
    <xf numFmtId="0" fontId="4" fillId="0" borderId="15" xfId="1" applyFont="1" applyBorder="1" applyAlignment="1">
      <alignment wrapText="1"/>
    </xf>
    <xf numFmtId="0" fontId="4" fillId="7" borderId="15" xfId="1" applyFont="1" applyFill="1" applyBorder="1" applyAlignment="1">
      <alignment wrapText="1"/>
    </xf>
    <xf numFmtId="0" fontId="45" fillId="9" borderId="1" xfId="1" applyFont="1" applyFill="1" applyBorder="1" applyAlignment="1">
      <alignment horizontal="center" vertical="center"/>
    </xf>
    <xf numFmtId="0" fontId="46" fillId="2" borderId="1" xfId="0" applyFont="1" applyFill="1" applyBorder="1" applyAlignment="1">
      <alignment vertical="center" wrapText="1"/>
    </xf>
    <xf numFmtId="0" fontId="4" fillId="2" borderId="0" xfId="1" applyFont="1" applyFill="1"/>
    <xf numFmtId="0" fontId="45" fillId="9" borderId="8" xfId="1" applyFont="1" applyFill="1" applyBorder="1" applyAlignment="1">
      <alignment horizontal="center" vertical="center"/>
    </xf>
    <xf numFmtId="0" fontId="46" fillId="2" borderId="0" xfId="0" applyFont="1" applyFill="1" applyAlignment="1">
      <alignment vertical="center" wrapText="1"/>
    </xf>
    <xf numFmtId="0" fontId="34" fillId="9" borderId="0" xfId="1" applyFont="1" applyFill="1" applyAlignment="1">
      <alignment horizontal="center" vertical="center"/>
    </xf>
    <xf numFmtId="0" fontId="46" fillId="0" borderId="1" xfId="0" applyFont="1" applyBorder="1" applyAlignment="1">
      <alignment horizontal="justify" vertical="center" wrapText="1"/>
    </xf>
    <xf numFmtId="0" fontId="46" fillId="0" borderId="0" xfId="0" applyFont="1" applyAlignment="1">
      <alignment horizontal="justify" vertical="center" wrapText="1"/>
    </xf>
    <xf numFmtId="0" fontId="4" fillId="0" borderId="0" xfId="1" applyFont="1" applyAlignment="1">
      <alignment wrapText="1"/>
    </xf>
    <xf numFmtId="0" fontId="4" fillId="0" borderId="0" xfId="1" applyFont="1" applyAlignment="1">
      <alignment horizontal="center" vertical="center"/>
    </xf>
    <xf numFmtId="0" fontId="4" fillId="7" borderId="0" xfId="1" applyFont="1" applyFill="1" applyAlignment="1">
      <alignment wrapText="1"/>
    </xf>
    <xf numFmtId="0" fontId="34" fillId="0" borderId="0" xfId="1" applyFont="1" applyAlignment="1">
      <alignment horizontal="center" vertical="center"/>
    </xf>
    <xf numFmtId="0" fontId="4" fillId="7" borderId="0" xfId="1" applyFont="1" applyFill="1" applyAlignment="1">
      <alignment vertical="center" wrapText="1"/>
    </xf>
    <xf numFmtId="0" fontId="0" fillId="0" borderId="1" xfId="0" applyBorder="1" applyAlignment="1">
      <alignment horizontal="justify" vertical="center" wrapText="1"/>
    </xf>
    <xf numFmtId="0" fontId="0" fillId="0" borderId="0" xfId="0" applyAlignment="1">
      <alignment vertical="center" wrapText="1"/>
    </xf>
    <xf numFmtId="0" fontId="47" fillId="0" borderId="1" xfId="0" applyFont="1" applyBorder="1" applyAlignment="1">
      <alignment horizontal="justify" vertical="center" wrapText="1"/>
    </xf>
    <xf numFmtId="0" fontId="0" fillId="0" borderId="0" xfId="0" applyAlignment="1">
      <alignment horizontal="justify" vertical="center" wrapText="1"/>
    </xf>
    <xf numFmtId="0" fontId="47" fillId="0" borderId="0" xfId="0" applyFont="1" applyAlignment="1">
      <alignment horizontal="justify" vertical="center" wrapText="1"/>
    </xf>
    <xf numFmtId="0" fontId="4" fillId="0" borderId="1" xfId="1" applyFont="1" applyBorder="1" applyAlignment="1">
      <alignment wrapText="1"/>
    </xf>
    <xf numFmtId="0" fontId="47" fillId="2" borderId="1" xfId="0" applyFont="1" applyFill="1" applyBorder="1" applyAlignment="1">
      <alignment horizontal="justify" vertical="center" wrapText="1"/>
    </xf>
    <xf numFmtId="0" fontId="47" fillId="2" borderId="0" xfId="0" applyFont="1" applyFill="1" applyAlignment="1">
      <alignment horizontal="justify" vertical="center" wrapText="1"/>
    </xf>
    <xf numFmtId="0" fontId="24" fillId="0" borderId="0" xfId="0" applyFont="1" applyAlignment="1">
      <alignment vertical="center" wrapText="1"/>
    </xf>
    <xf numFmtId="0" fontId="48" fillId="0" borderId="1" xfId="0" applyFont="1" applyBorder="1" applyAlignment="1">
      <alignment horizontal="justify" vertical="center" wrapText="1"/>
    </xf>
    <xf numFmtId="1" fontId="4" fillId="0" borderId="0" xfId="1" applyNumberFormat="1" applyFont="1" applyAlignment="1">
      <alignment horizontal="center" vertical="center"/>
    </xf>
    <xf numFmtId="0" fontId="27" fillId="0" borderId="0" xfId="0" applyFont="1" applyAlignment="1" applyProtection="1">
      <alignment horizontal="center" wrapText="1"/>
      <protection locked="0"/>
    </xf>
    <xf numFmtId="0" fontId="51" fillId="2" borderId="0" xfId="0" applyFont="1" applyFill="1" applyAlignment="1">
      <alignment vertical="center"/>
    </xf>
    <xf numFmtId="0" fontId="14" fillId="0" borderId="0" xfId="0" applyFont="1" applyAlignment="1" applyProtection="1">
      <alignment horizontal="center"/>
      <protection locked="0"/>
    </xf>
    <xf numFmtId="0" fontId="14" fillId="0" borderId="0" xfId="0" applyFont="1"/>
    <xf numFmtId="0" fontId="14" fillId="4" borderId="0" xfId="0" applyFont="1" applyFill="1" applyAlignment="1">
      <alignment horizontal="left" vertical="center"/>
    </xf>
    <xf numFmtId="0" fontId="25" fillId="0" borderId="0" xfId="0" applyFont="1" applyAlignment="1" applyProtection="1">
      <alignment horizontal="center"/>
      <protection locked="0"/>
    </xf>
    <xf numFmtId="0" fontId="56" fillId="13" borderId="13" xfId="0" applyFont="1" applyFill="1" applyBorder="1" applyAlignment="1" applyProtection="1">
      <alignment horizontal="center"/>
      <protection locked="0"/>
    </xf>
    <xf numFmtId="0" fontId="56" fillId="13" borderId="14" xfId="0" applyFont="1" applyFill="1" applyBorder="1" applyAlignment="1" applyProtection="1">
      <alignment horizontal="center"/>
      <protection locked="0"/>
    </xf>
    <xf numFmtId="0" fontId="57" fillId="12" borderId="1" xfId="0" applyFont="1" applyFill="1" applyBorder="1" applyAlignment="1">
      <alignment horizontal="center"/>
    </xf>
    <xf numFmtId="0" fontId="56" fillId="0" borderId="0" xfId="0" applyFont="1" applyAlignment="1">
      <alignment horizontal="center" vertical="center"/>
    </xf>
    <xf numFmtId="0" fontId="61" fillId="2" borderId="0" xfId="0" applyFont="1" applyFill="1" applyAlignment="1">
      <alignment vertical="center"/>
    </xf>
    <xf numFmtId="0" fontId="0" fillId="11" borderId="0" xfId="0" applyFill="1" applyProtection="1">
      <protection locked="0"/>
    </xf>
    <xf numFmtId="0" fontId="62" fillId="11" borderId="0" xfId="0" applyFont="1" applyFill="1" applyAlignment="1" applyProtection="1">
      <alignment horizontal="center" vertical="center"/>
      <protection locked="0"/>
    </xf>
    <xf numFmtId="0" fontId="0" fillId="3" borderId="1" xfId="0" applyFill="1" applyBorder="1" applyAlignment="1" applyProtection="1">
      <alignment horizontal="center"/>
      <protection locked="0"/>
    </xf>
    <xf numFmtId="0" fontId="9" fillId="3" borderId="1" xfId="0" applyFont="1" applyFill="1" applyBorder="1" applyAlignment="1" applyProtection="1">
      <alignment horizontal="center"/>
      <protection locked="0"/>
    </xf>
    <xf numFmtId="0" fontId="9" fillId="11" borderId="0" xfId="0" applyFont="1" applyFill="1" applyAlignment="1" applyProtection="1">
      <alignment horizontal="left" vertical="center" wrapText="1"/>
      <protection locked="0"/>
    </xf>
    <xf numFmtId="0" fontId="0" fillId="12" borderId="1" xfId="0" applyFill="1" applyBorder="1" applyAlignment="1" applyProtection="1">
      <alignment horizontal="center"/>
      <protection locked="0"/>
    </xf>
    <xf numFmtId="0" fontId="9" fillId="11" borderId="0" xfId="0" applyFont="1" applyFill="1" applyAlignment="1" applyProtection="1">
      <alignment horizontal="left" wrapText="1"/>
      <protection locked="0"/>
    </xf>
    <xf numFmtId="0" fontId="0" fillId="20" borderId="1" xfId="0" applyFill="1" applyBorder="1" applyAlignment="1" applyProtection="1">
      <alignment horizontal="center"/>
      <protection locked="0"/>
    </xf>
    <xf numFmtId="0" fontId="0" fillId="20" borderId="5" xfId="0" applyFill="1" applyBorder="1" applyAlignment="1" applyProtection="1">
      <alignment horizontal="center"/>
      <protection locked="0"/>
    </xf>
    <xf numFmtId="0" fontId="9" fillId="3" borderId="1" xfId="0" applyFont="1" applyFill="1" applyBorder="1" applyAlignment="1" applyProtection="1">
      <alignment horizontal="center" vertical="center" wrapText="1"/>
      <protection locked="0"/>
    </xf>
    <xf numFmtId="0" fontId="0" fillId="12" borderId="5" xfId="0" applyFill="1" applyBorder="1" applyAlignment="1" applyProtection="1">
      <alignment horizontal="center"/>
      <protection locked="0"/>
    </xf>
    <xf numFmtId="0" fontId="12" fillId="11" borderId="0" xfId="0" applyFont="1" applyFill="1" applyAlignment="1" applyProtection="1">
      <alignment horizontal="center"/>
      <protection locked="0"/>
    </xf>
    <xf numFmtId="0" fontId="17" fillId="11" borderId="0" xfId="0" applyFont="1" applyFill="1" applyAlignment="1" applyProtection="1">
      <alignment horizontal="center"/>
      <protection locked="0"/>
    </xf>
    <xf numFmtId="0" fontId="66" fillId="0" borderId="0" xfId="0" applyFont="1" applyAlignment="1" applyProtection="1">
      <alignment horizontal="center"/>
      <protection locked="0"/>
    </xf>
    <xf numFmtId="0" fontId="58" fillId="0" borderId="0" xfId="0" applyFont="1" applyAlignment="1" applyProtection="1">
      <alignment horizontal="center"/>
      <protection locked="0"/>
    </xf>
    <xf numFmtId="0" fontId="0" fillId="20" borderId="1" xfId="0" applyFill="1" applyBorder="1" applyAlignment="1" applyProtection="1">
      <alignment horizontal="center" vertical="center"/>
      <protection locked="0"/>
    </xf>
    <xf numFmtId="0" fontId="7" fillId="6" borderId="1" xfId="0" applyFont="1" applyFill="1" applyBorder="1" applyAlignment="1">
      <alignment horizontal="center" vertical="center"/>
    </xf>
    <xf numFmtId="0" fontId="22" fillId="6" borderId="1"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8" fillId="6" borderId="4" xfId="0" applyFont="1" applyFill="1" applyBorder="1" applyAlignment="1">
      <alignment horizontal="left" vertical="center" wrapText="1"/>
    </xf>
    <xf numFmtId="1" fontId="19" fillId="6" borderId="1" xfId="0" applyNumberFormat="1" applyFont="1" applyFill="1" applyBorder="1" applyAlignment="1">
      <alignment horizontal="center" vertical="center"/>
    </xf>
    <xf numFmtId="9" fontId="19" fillId="6" borderId="1" xfId="0" applyNumberFormat="1" applyFont="1" applyFill="1" applyBorder="1" applyAlignment="1">
      <alignment horizontal="center" vertical="center"/>
    </xf>
    <xf numFmtId="0" fontId="19" fillId="6" borderId="1" xfId="0" applyFont="1" applyFill="1" applyBorder="1" applyAlignment="1">
      <alignment horizontal="center" vertical="center"/>
    </xf>
    <xf numFmtId="1" fontId="19" fillId="6" borderId="1" xfId="0"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59" fillId="0" borderId="0" xfId="1" applyFont="1"/>
    <xf numFmtId="0" fontId="59" fillId="0" borderId="0" xfId="1" applyFont="1" applyAlignment="1">
      <alignment wrapText="1"/>
    </xf>
    <xf numFmtId="0" fontId="59" fillId="0" borderId="0" xfId="1" applyFont="1" applyAlignment="1">
      <alignment vertical="center" wrapText="1"/>
    </xf>
    <xf numFmtId="0" fontId="82" fillId="11" borderId="0" xfId="1" applyFont="1" applyFill="1" applyAlignment="1">
      <alignment horizontal="center"/>
    </xf>
    <xf numFmtId="0" fontId="82" fillId="11" borderId="0" xfId="1" applyFont="1" applyFill="1"/>
    <xf numFmtId="0" fontId="33" fillId="6" borderId="0" xfId="1" applyFont="1" applyFill="1" applyAlignment="1">
      <alignment horizontal="center"/>
    </xf>
    <xf numFmtId="0" fontId="5" fillId="6" borderId="0" xfId="1" applyFont="1" applyFill="1"/>
    <xf numFmtId="0" fontId="31" fillId="6" borderId="0" xfId="1" applyFont="1" applyFill="1" applyAlignment="1">
      <alignment horizontal="left"/>
    </xf>
    <xf numFmtId="0" fontId="83" fillId="13" borderId="15" xfId="1" applyFont="1" applyFill="1" applyBorder="1" applyAlignment="1">
      <alignment horizontal="center" vertical="center"/>
    </xf>
    <xf numFmtId="0" fontId="75" fillId="25" borderId="0" xfId="1" applyFont="1" applyFill="1"/>
    <xf numFmtId="0" fontId="75" fillId="25" borderId="0" xfId="1" applyFont="1" applyFill="1" applyAlignment="1">
      <alignment horizontal="center"/>
    </xf>
    <xf numFmtId="0" fontId="30" fillId="6" borderId="0" xfId="1" applyFont="1" applyFill="1" applyAlignment="1">
      <alignment horizontal="left"/>
    </xf>
    <xf numFmtId="0" fontId="84" fillId="6" borderId="0" xfId="1" applyFont="1" applyFill="1" applyAlignment="1">
      <alignment horizontal="left"/>
    </xf>
    <xf numFmtId="0" fontId="85" fillId="6" borderId="0" xfId="1" applyFont="1" applyFill="1" applyAlignment="1">
      <alignment horizontal="left"/>
    </xf>
    <xf numFmtId="0" fontId="85" fillId="6" borderId="0" xfId="1" applyFont="1" applyFill="1"/>
    <xf numFmtId="0" fontId="86" fillId="0" borderId="15" xfId="1" applyFont="1" applyBorder="1"/>
    <xf numFmtId="165" fontId="87" fillId="0" borderId="15" xfId="1" applyNumberFormat="1" applyFont="1" applyBorder="1"/>
    <xf numFmtId="0" fontId="88" fillId="6" borderId="1" xfId="10" applyFont="1" applyFill="1" applyBorder="1"/>
    <xf numFmtId="0" fontId="53" fillId="6" borderId="1" xfId="10" applyFont="1" applyFill="1" applyBorder="1"/>
    <xf numFmtId="0" fontId="89" fillId="6" borderId="7" xfId="10" applyFont="1" applyFill="1" applyBorder="1" applyAlignment="1">
      <alignment horizontal="left"/>
    </xf>
    <xf numFmtId="0" fontId="89" fillId="6" borderId="1" xfId="10" applyFont="1" applyFill="1" applyBorder="1"/>
    <xf numFmtId="0" fontId="89" fillId="6" borderId="1" xfId="10" applyFont="1" applyFill="1" applyBorder="1" applyAlignment="1">
      <alignment horizontal="center"/>
    </xf>
    <xf numFmtId="0" fontId="57" fillId="0" borderId="1" xfId="1" applyFont="1" applyBorder="1" applyProtection="1">
      <protection locked="0"/>
    </xf>
    <xf numFmtId="0" fontId="51" fillId="0" borderId="7" xfId="1" applyFont="1" applyBorder="1" applyAlignment="1">
      <alignment horizontal="right"/>
    </xf>
    <xf numFmtId="0" fontId="56" fillId="13" borderId="0" xfId="0" applyFont="1" applyFill="1" applyAlignment="1">
      <alignment horizontal="center" vertical="center"/>
    </xf>
    <xf numFmtId="0" fontId="73" fillId="13" borderId="4" xfId="0" applyFont="1" applyFill="1" applyBorder="1" applyAlignment="1">
      <alignment horizontal="center" vertical="center"/>
    </xf>
    <xf numFmtId="0" fontId="73" fillId="13" borderId="4" xfId="0" applyFont="1" applyFill="1" applyBorder="1" applyAlignment="1">
      <alignment horizontal="center" vertical="center" wrapText="1"/>
    </xf>
    <xf numFmtId="0" fontId="25" fillId="10" borderId="1" xfId="0" applyFont="1" applyFill="1" applyBorder="1" applyAlignment="1" applyProtection="1">
      <alignment horizontal="center"/>
      <protection locked="0"/>
    </xf>
    <xf numFmtId="0" fontId="0" fillId="0" borderId="3" xfId="1" applyFont="1" applyBorder="1" applyAlignment="1">
      <alignment horizontal="center" vertical="center"/>
    </xf>
    <xf numFmtId="0" fontId="56" fillId="13" borderId="1" xfId="1" applyFont="1" applyFill="1" applyBorder="1" applyAlignment="1">
      <alignment horizontal="center" vertical="center"/>
    </xf>
    <xf numFmtId="0" fontId="91" fillId="0" borderId="1" xfId="1" applyFont="1" applyBorder="1" applyAlignment="1">
      <alignment horizontal="center" vertical="center"/>
    </xf>
    <xf numFmtId="0" fontId="4" fillId="7" borderId="25" xfId="1" applyFont="1" applyFill="1" applyBorder="1" applyAlignment="1">
      <alignment horizontal="center" vertical="center"/>
    </xf>
    <xf numFmtId="0" fontId="4" fillId="7" borderId="25" xfId="1" applyFont="1" applyFill="1" applyBorder="1" applyAlignment="1">
      <alignment vertical="center" wrapText="1"/>
    </xf>
    <xf numFmtId="0" fontId="55" fillId="0" borderId="0" xfId="0" applyFont="1" applyAlignment="1" applyProtection="1">
      <alignment horizontal="center" vertical="center"/>
      <protection locked="0"/>
    </xf>
    <xf numFmtId="0" fontId="9" fillId="20" borderId="1" xfId="0" applyFont="1" applyFill="1" applyBorder="1" applyAlignment="1" applyProtection="1">
      <alignment horizontal="center"/>
      <protection locked="0"/>
    </xf>
    <xf numFmtId="0" fontId="9" fillId="10" borderId="1" xfId="0" applyFont="1" applyFill="1" applyBorder="1" applyAlignment="1" applyProtection="1">
      <alignment horizontal="center"/>
      <protection locked="0"/>
    </xf>
    <xf numFmtId="0" fontId="0" fillId="19" borderId="1" xfId="0" applyFill="1" applyBorder="1" applyAlignment="1">
      <alignment horizontal="center"/>
    </xf>
    <xf numFmtId="9" fontId="0" fillId="19" borderId="1" xfId="0" applyNumberFormat="1" applyFill="1" applyBorder="1" applyAlignment="1">
      <alignment horizontal="center"/>
    </xf>
    <xf numFmtId="0" fontId="9" fillId="19" borderId="1" xfId="0" applyFont="1" applyFill="1" applyBorder="1" applyAlignment="1">
      <alignment horizontal="center"/>
    </xf>
    <xf numFmtId="0" fontId="0" fillId="19" borderId="5" xfId="0" applyFill="1" applyBorder="1" applyAlignment="1">
      <alignment horizontal="center"/>
    </xf>
    <xf numFmtId="9" fontId="0" fillId="19" borderId="1" xfId="0" applyNumberFormat="1" applyFill="1" applyBorder="1" applyAlignment="1">
      <alignment horizontal="center" wrapText="1"/>
    </xf>
    <xf numFmtId="1" fontId="0" fillId="19" borderId="1" xfId="0" applyNumberFormat="1" applyFill="1" applyBorder="1" applyAlignment="1">
      <alignment horizontal="center"/>
    </xf>
    <xf numFmtId="9" fontId="0" fillId="19" borderId="1" xfId="0" applyNumberFormat="1" applyFill="1" applyBorder="1" applyAlignment="1">
      <alignment horizontal="center" vertical="center"/>
    </xf>
    <xf numFmtId="9" fontId="0" fillId="19" borderId="5" xfId="9" applyFont="1" applyFill="1" applyBorder="1" applyAlignment="1" applyProtection="1">
      <alignment horizontal="center"/>
    </xf>
    <xf numFmtId="9" fontId="0" fillId="19" borderId="1" xfId="9" applyFont="1" applyFill="1" applyBorder="1" applyAlignment="1" applyProtection="1">
      <alignment horizontal="center"/>
    </xf>
    <xf numFmtId="9" fontId="0" fillId="19" borderId="8" xfId="0" applyNumberFormat="1" applyFill="1" applyBorder="1" applyAlignment="1">
      <alignment horizontal="center"/>
    </xf>
    <xf numFmtId="0" fontId="9" fillId="19" borderId="1" xfId="0" applyFont="1" applyFill="1" applyBorder="1" applyAlignment="1">
      <alignment horizontal="center" vertical="center" wrapText="1"/>
    </xf>
    <xf numFmtId="9" fontId="8" fillId="19" borderId="1" xfId="0" applyNumberFormat="1" applyFont="1" applyFill="1" applyBorder="1" applyAlignment="1">
      <alignment horizontal="center" vertical="center"/>
    </xf>
    <xf numFmtId="0" fontId="9" fillId="19" borderId="1" xfId="0" applyFont="1" applyFill="1" applyBorder="1" applyAlignment="1">
      <alignment horizontal="center" wrapText="1"/>
    </xf>
    <xf numFmtId="0" fontId="0" fillId="19" borderId="1" xfId="0" applyFill="1" applyBorder="1" applyAlignment="1">
      <alignment horizontal="center" vertical="center"/>
    </xf>
    <xf numFmtId="9" fontId="8" fillId="19" borderId="1" xfId="0" applyNumberFormat="1" applyFont="1" applyFill="1" applyBorder="1" applyAlignment="1">
      <alignment horizontal="center"/>
    </xf>
    <xf numFmtId="0" fontId="19" fillId="3" borderId="1" xfId="0" applyFont="1" applyFill="1" applyBorder="1" applyAlignment="1" applyProtection="1">
      <alignment horizontal="center" vertical="center" wrapText="1"/>
      <protection locked="0"/>
    </xf>
    <xf numFmtId="0" fontId="22" fillId="3" borderId="1" xfId="0" applyFont="1" applyFill="1" applyBorder="1" applyAlignment="1" applyProtection="1">
      <alignment horizontal="left" vertical="center" wrapText="1"/>
      <protection locked="0"/>
    </xf>
    <xf numFmtId="0" fontId="18" fillId="3" borderId="1" xfId="0" applyFont="1" applyFill="1" applyBorder="1" applyAlignment="1" applyProtection="1">
      <alignment horizontal="left" vertical="center" wrapText="1"/>
      <protection locked="0"/>
    </xf>
    <xf numFmtId="0" fontId="18" fillId="3" borderId="4" xfId="0" applyFont="1" applyFill="1" applyBorder="1" applyAlignment="1" applyProtection="1">
      <alignment horizontal="left" vertical="center" wrapText="1"/>
      <protection locked="0"/>
    </xf>
    <xf numFmtId="0" fontId="9" fillId="3" borderId="1" xfId="0" applyFont="1" applyFill="1" applyBorder="1" applyProtection="1">
      <protection locked="0"/>
    </xf>
    <xf numFmtId="0" fontId="3" fillId="0" borderId="1" xfId="2" applyFont="1" applyBorder="1" applyProtection="1">
      <protection locked="0"/>
    </xf>
    <xf numFmtId="0" fontId="0" fillId="19" borderId="1" xfId="0" applyFill="1" applyBorder="1" applyAlignment="1">
      <alignment vertical="center"/>
    </xf>
    <xf numFmtId="0" fontId="55" fillId="2" borderId="0" xfId="0" applyFont="1" applyFill="1"/>
    <xf numFmtId="0" fontId="56" fillId="15" borderId="1" xfId="0" applyFont="1" applyFill="1" applyBorder="1" applyAlignment="1">
      <alignment horizontal="center" vertical="center" wrapText="1"/>
    </xf>
    <xf numFmtId="0" fontId="65" fillId="15" borderId="1" xfId="0" applyFont="1" applyFill="1" applyBorder="1" applyAlignment="1">
      <alignment horizontal="center" vertical="center" wrapText="1"/>
    </xf>
    <xf numFmtId="0" fontId="57" fillId="16" borderId="1" xfId="0" applyFont="1" applyFill="1" applyBorder="1"/>
    <xf numFmtId="0" fontId="57" fillId="17" borderId="1" xfId="0" applyFont="1" applyFill="1" applyBorder="1"/>
    <xf numFmtId="0" fontId="57" fillId="14" borderId="1" xfId="0" applyFont="1" applyFill="1" applyBorder="1"/>
    <xf numFmtId="0" fontId="57" fillId="18" borderId="1" xfId="0" applyFont="1" applyFill="1" applyBorder="1"/>
    <xf numFmtId="0" fontId="56" fillId="15" borderId="1" xfId="0" applyFont="1" applyFill="1" applyBorder="1"/>
    <xf numFmtId="0" fontId="56" fillId="15" borderId="4" xfId="0" applyFont="1" applyFill="1" applyBorder="1" applyAlignment="1">
      <alignment horizontal="center" vertical="center" wrapText="1"/>
    </xf>
    <xf numFmtId="0" fontId="65" fillId="15" borderId="10" xfId="0" applyFont="1" applyFill="1" applyBorder="1" applyAlignment="1">
      <alignment horizontal="center" vertical="center" wrapText="1"/>
    </xf>
    <xf numFmtId="0" fontId="67" fillId="15" borderId="4" xfId="0" applyFont="1" applyFill="1" applyBorder="1" applyAlignment="1">
      <alignment horizontal="center" vertical="center" wrapText="1"/>
    </xf>
    <xf numFmtId="0" fontId="9" fillId="0" borderId="2" xfId="0" applyFont="1" applyBorder="1" applyAlignment="1">
      <alignment vertical="center"/>
    </xf>
    <xf numFmtId="0" fontId="56" fillId="15" borderId="11" xfId="0" applyFont="1" applyFill="1" applyBorder="1" applyAlignment="1">
      <alignment horizontal="center" vertical="center" wrapText="1"/>
    </xf>
    <xf numFmtId="0" fontId="67" fillId="15" borderId="1" xfId="0" applyFont="1" applyFill="1" applyBorder="1" applyAlignment="1">
      <alignment horizontal="center" vertical="center" wrapText="1"/>
    </xf>
    <xf numFmtId="0" fontId="56" fillId="15" borderId="4" xfId="0" applyFont="1" applyFill="1" applyBorder="1" applyAlignment="1">
      <alignment horizontal="center" vertical="center"/>
    </xf>
    <xf numFmtId="0" fontId="56" fillId="15" borderId="10" xfId="0" applyFont="1" applyFill="1" applyBorder="1" applyAlignment="1">
      <alignment horizontal="center" vertical="center" wrapText="1"/>
    </xf>
    <xf numFmtId="0" fontId="57" fillId="16" borderId="1" xfId="0" applyFont="1" applyFill="1" applyBorder="1" applyAlignment="1">
      <alignment horizontal="left"/>
    </xf>
    <xf numFmtId="0" fontId="57" fillId="17" borderId="1" xfId="0" applyFont="1" applyFill="1" applyBorder="1" applyAlignment="1">
      <alignment horizontal="left"/>
    </xf>
    <xf numFmtId="0" fontId="57" fillId="14" borderId="1" xfId="0" applyFont="1" applyFill="1" applyBorder="1" applyAlignment="1">
      <alignment horizontal="left"/>
    </xf>
    <xf numFmtId="0" fontId="57" fillId="18" borderId="1" xfId="0" applyFont="1" applyFill="1" applyBorder="1" applyAlignment="1">
      <alignment horizontal="left"/>
    </xf>
    <xf numFmtId="0" fontId="56" fillId="15" borderId="1" xfId="0" applyFont="1" applyFill="1" applyBorder="1" applyAlignment="1">
      <alignment horizontal="left"/>
    </xf>
    <xf numFmtId="0" fontId="56" fillId="15" borderId="1" xfId="0" applyFont="1" applyFill="1" applyBorder="1" applyAlignment="1">
      <alignment horizontal="center" vertical="center"/>
    </xf>
    <xf numFmtId="0" fontId="56" fillId="15" borderId="3" xfId="0" applyFont="1" applyFill="1" applyBorder="1" applyAlignment="1">
      <alignment horizontal="center" vertical="center" wrapText="1"/>
    </xf>
    <xf numFmtId="0" fontId="55" fillId="15" borderId="1" xfId="0" applyFont="1" applyFill="1" applyBorder="1" applyAlignment="1">
      <alignment vertical="center" wrapText="1"/>
    </xf>
    <xf numFmtId="0" fontId="55" fillId="15" borderId="1" xfId="0" applyFont="1" applyFill="1" applyBorder="1" applyAlignment="1">
      <alignment vertical="center"/>
    </xf>
    <xf numFmtId="0" fontId="55" fillId="15" borderId="1" xfId="0" applyFont="1" applyFill="1" applyBorder="1" applyAlignment="1">
      <alignment horizontal="left" vertical="center" wrapText="1"/>
    </xf>
    <xf numFmtId="0" fontId="56" fillId="15" borderId="3" xfId="0" applyFont="1" applyFill="1" applyBorder="1" applyAlignment="1">
      <alignment horizontal="center" vertical="center"/>
    </xf>
    <xf numFmtId="0" fontId="55" fillId="13" borderId="1" xfId="0" applyFont="1" applyFill="1" applyBorder="1"/>
    <xf numFmtId="0" fontId="68" fillId="11" borderId="1" xfId="0" applyFont="1" applyFill="1" applyBorder="1" applyAlignment="1">
      <alignment vertical="center" wrapText="1"/>
    </xf>
    <xf numFmtId="0" fontId="68" fillId="11" borderId="1" xfId="0" applyFont="1" applyFill="1" applyBorder="1" applyAlignment="1">
      <alignment vertical="center"/>
    </xf>
    <xf numFmtId="0" fontId="55" fillId="13" borderId="5" xfId="0" applyFont="1" applyFill="1" applyBorder="1"/>
    <xf numFmtId="0" fontId="55" fillId="13" borderId="5" xfId="0" applyFont="1" applyFill="1" applyBorder="1" applyAlignment="1">
      <alignment vertical="center"/>
    </xf>
    <xf numFmtId="0" fontId="55" fillId="13" borderId="1" xfId="0" applyFont="1" applyFill="1" applyBorder="1" applyAlignment="1">
      <alignment horizontal="center"/>
    </xf>
    <xf numFmtId="0" fontId="56" fillId="15" borderId="5" xfId="0" applyFont="1" applyFill="1" applyBorder="1" applyAlignment="1">
      <alignment horizontal="center" vertical="center" wrapText="1"/>
    </xf>
    <xf numFmtId="0" fontId="54" fillId="6" borderId="1" xfId="0" applyFont="1" applyFill="1" applyBorder="1" applyAlignment="1">
      <alignment horizontal="center" vertical="center"/>
    </xf>
    <xf numFmtId="14" fontId="57" fillId="10" borderId="1" xfId="0" applyNumberFormat="1" applyFont="1" applyFill="1" applyBorder="1" applyAlignment="1" applyProtection="1">
      <alignment horizontal="center" vertical="center"/>
      <protection locked="0"/>
    </xf>
    <xf numFmtId="0" fontId="57" fillId="10" borderId="1" xfId="0" applyFont="1" applyFill="1" applyBorder="1" applyAlignment="1" applyProtection="1">
      <alignment horizontal="center" vertical="center"/>
      <protection locked="0"/>
    </xf>
    <xf numFmtId="3" fontId="6" fillId="0" borderId="1" xfId="2" applyNumberFormat="1" applyBorder="1" applyProtection="1">
      <protection locked="0"/>
    </xf>
    <xf numFmtId="3" fontId="3" fillId="0" borderId="1" xfId="2" applyNumberFormat="1" applyFont="1" applyBorder="1" applyProtection="1">
      <protection locked="0"/>
    </xf>
    <xf numFmtId="0" fontId="2" fillId="0" borderId="1" xfId="2" applyFont="1" applyBorder="1" applyProtection="1">
      <protection locked="0"/>
    </xf>
    <xf numFmtId="3" fontId="2" fillId="0" borderId="1" xfId="2" applyNumberFormat="1" applyFont="1" applyBorder="1" applyProtection="1">
      <protection locked="0"/>
    </xf>
    <xf numFmtId="0" fontId="4" fillId="0" borderId="4" xfId="1" applyFont="1" applyBorder="1" applyAlignment="1" applyProtection="1">
      <alignment horizontal="center" vertical="center"/>
      <protection locked="0"/>
    </xf>
    <xf numFmtId="0" fontId="4" fillId="0" borderId="0" xfId="1" applyFont="1" applyAlignment="1" applyProtection="1">
      <alignment horizontal="center"/>
      <protection locked="0"/>
    </xf>
    <xf numFmtId="0" fontId="34" fillId="9" borderId="1" xfId="1" applyFont="1" applyFill="1" applyBorder="1" applyAlignment="1" applyProtection="1">
      <alignment horizontal="center" vertical="center"/>
      <protection locked="0"/>
    </xf>
    <xf numFmtId="0" fontId="4" fillId="2" borderId="0" xfId="1" applyFont="1" applyFill="1" applyProtection="1">
      <protection locked="0"/>
    </xf>
    <xf numFmtId="0" fontId="34" fillId="2" borderId="0" xfId="1" applyFont="1" applyFill="1" applyProtection="1">
      <protection locked="0"/>
    </xf>
    <xf numFmtId="0" fontId="34" fillId="9" borderId="0" xfId="1" applyFont="1" applyFill="1" applyAlignment="1" applyProtection="1">
      <alignment horizontal="center" vertical="center"/>
      <protection locked="0"/>
    </xf>
    <xf numFmtId="0" fontId="34" fillId="0" borderId="1" xfId="1" applyFont="1" applyBorder="1" applyAlignment="1" applyProtection="1">
      <alignment horizontal="center" vertical="center"/>
      <protection locked="0"/>
    </xf>
    <xf numFmtId="0" fontId="34" fillId="0" borderId="0" xfId="1" applyFont="1" applyAlignment="1" applyProtection="1">
      <alignment horizontal="center" vertical="center" wrapText="1"/>
      <protection locked="0"/>
    </xf>
    <xf numFmtId="0" fontId="45" fillId="0" borderId="0" xfId="1" applyFont="1" applyAlignment="1" applyProtection="1">
      <alignment horizontal="center" vertical="center"/>
      <protection locked="0"/>
    </xf>
    <xf numFmtId="0" fontId="34" fillId="0" borderId="0" xfId="1" applyFont="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5" fillId="0" borderId="1" xfId="10" applyBorder="1" applyProtection="1">
      <protection locked="0"/>
    </xf>
    <xf numFmtId="15" fontId="8" fillId="0" borderId="1" xfId="10" applyNumberFormat="1" applyFont="1" applyBorder="1" applyAlignment="1" applyProtection="1">
      <alignment horizontal="center"/>
      <protection locked="0"/>
    </xf>
    <xf numFmtId="0" fontId="10" fillId="0" borderId="1" xfId="10" applyFont="1" applyBorder="1" applyAlignment="1" applyProtection="1">
      <alignment horizontal="left" wrapText="1"/>
      <protection locked="0"/>
    </xf>
    <xf numFmtId="0" fontId="10" fillId="0" borderId="1" xfId="10" applyFont="1" applyBorder="1" applyAlignment="1" applyProtection="1">
      <alignment horizontal="left"/>
      <protection locked="0"/>
    </xf>
    <xf numFmtId="0" fontId="10" fillId="0" borderId="1" xfId="10" applyFont="1" applyBorder="1" applyAlignment="1" applyProtection="1">
      <alignment horizontal="center"/>
      <protection locked="0"/>
    </xf>
    <xf numFmtId="0" fontId="10" fillId="0" borderId="1" xfId="10" applyFont="1" applyBorder="1" applyProtection="1">
      <protection locked="0"/>
    </xf>
    <xf numFmtId="0" fontId="27" fillId="0" borderId="1" xfId="10" applyFont="1" applyBorder="1" applyAlignment="1" applyProtection="1">
      <alignment wrapText="1"/>
      <protection locked="0"/>
    </xf>
    <xf numFmtId="0" fontId="27" fillId="0" borderId="1" xfId="10" applyFont="1" applyBorder="1" applyAlignment="1" applyProtection="1">
      <alignment horizontal="left"/>
      <protection locked="0"/>
    </xf>
    <xf numFmtId="49" fontId="29" fillId="0" borderId="1" xfId="10" applyNumberFormat="1" applyFont="1" applyBorder="1" applyAlignment="1" applyProtection="1">
      <alignment horizontal="left"/>
      <protection locked="0"/>
    </xf>
    <xf numFmtId="0" fontId="10" fillId="2" borderId="1" xfId="10" applyFont="1" applyFill="1" applyBorder="1" applyAlignment="1" applyProtection="1">
      <alignment horizontal="left"/>
      <protection locked="0"/>
    </xf>
    <xf numFmtId="0" fontId="10" fillId="2" borderId="1" xfId="10" applyFont="1" applyFill="1" applyBorder="1" applyAlignment="1" applyProtection="1">
      <alignment horizontal="center"/>
      <protection locked="0"/>
    </xf>
    <xf numFmtId="0" fontId="10" fillId="2" borderId="1" xfId="10" applyFont="1" applyFill="1" applyBorder="1" applyProtection="1">
      <protection locked="0"/>
    </xf>
    <xf numFmtId="0" fontId="10" fillId="0" borderId="1" xfId="10" applyFont="1" applyBorder="1" applyAlignment="1" applyProtection="1">
      <alignment wrapText="1"/>
      <protection locked="0"/>
    </xf>
    <xf numFmtId="0" fontId="28" fillId="0" borderId="1" xfId="10" applyFont="1" applyBorder="1" applyProtection="1">
      <protection locked="0"/>
    </xf>
    <xf numFmtId="0" fontId="3" fillId="6" borderId="15" xfId="1" applyFont="1" applyFill="1" applyBorder="1" applyAlignment="1" applyProtection="1">
      <alignment horizontal="left"/>
      <protection locked="0"/>
    </xf>
    <xf numFmtId="14" fontId="5" fillId="6" borderId="15" xfId="1" applyNumberFormat="1" applyFont="1" applyFill="1" applyBorder="1" applyAlignment="1" applyProtection="1">
      <alignment horizontal="left"/>
      <protection locked="0"/>
    </xf>
    <xf numFmtId="0" fontId="35" fillId="0" borderId="15" xfId="1" applyFont="1" applyBorder="1" applyProtection="1">
      <protection locked="0"/>
    </xf>
    <xf numFmtId="14" fontId="35" fillId="0" borderId="15" xfId="1" applyNumberFormat="1" applyFont="1" applyBorder="1" applyProtection="1">
      <protection locked="0"/>
    </xf>
    <xf numFmtId="165" fontId="35" fillId="0" borderId="15" xfId="1" applyNumberFormat="1" applyFont="1" applyBorder="1" applyAlignment="1" applyProtection="1">
      <alignment horizontal="center"/>
      <protection locked="0"/>
    </xf>
    <xf numFmtId="165" fontId="35" fillId="0" borderId="15" xfId="1" applyNumberFormat="1" applyFont="1" applyBorder="1" applyProtection="1">
      <protection locked="0"/>
    </xf>
    <xf numFmtId="165" fontId="5" fillId="0" borderId="15" xfId="1" applyNumberFormat="1" applyFont="1" applyBorder="1" applyProtection="1">
      <protection locked="0"/>
    </xf>
    <xf numFmtId="0" fontId="1" fillId="0" borderId="1" xfId="2" applyFont="1" applyBorder="1" applyProtection="1">
      <protection locked="0"/>
    </xf>
    <xf numFmtId="0" fontId="57" fillId="0" borderId="0" xfId="1" applyFont="1" applyProtection="1">
      <protection locked="0"/>
    </xf>
    <xf numFmtId="0" fontId="9" fillId="10" borderId="5" xfId="0" applyFont="1" applyFill="1" applyBorder="1" applyAlignment="1" applyProtection="1">
      <alignment horizontal="center"/>
      <protection locked="0"/>
    </xf>
    <xf numFmtId="0" fontId="9" fillId="10" borderId="6" xfId="0" applyFont="1" applyFill="1" applyBorder="1" applyAlignment="1" applyProtection="1">
      <alignment horizontal="center"/>
      <protection locked="0"/>
    </xf>
    <xf numFmtId="0" fontId="9" fillId="10" borderId="7" xfId="0" applyFont="1" applyFill="1" applyBorder="1" applyAlignment="1" applyProtection="1">
      <alignment horizontal="center"/>
      <protection locked="0"/>
    </xf>
    <xf numFmtId="0" fontId="56" fillId="13" borderId="23" xfId="0" applyFont="1" applyFill="1" applyBorder="1" applyAlignment="1" applyProtection="1">
      <alignment horizontal="center"/>
      <protection locked="0"/>
    </xf>
    <xf numFmtId="0" fontId="56" fillId="13" borderId="20" xfId="0" applyFont="1" applyFill="1" applyBorder="1" applyAlignment="1" applyProtection="1">
      <alignment horizontal="center"/>
      <protection locked="0"/>
    </xf>
    <xf numFmtId="0" fontId="56" fillId="13" borderId="21" xfId="0" applyFont="1" applyFill="1" applyBorder="1" applyAlignment="1" applyProtection="1">
      <alignment horizontal="center"/>
      <protection locked="0"/>
    </xf>
    <xf numFmtId="0" fontId="9" fillId="10" borderId="18" xfId="0" applyFont="1" applyFill="1" applyBorder="1" applyAlignment="1" applyProtection="1">
      <alignment horizontal="center"/>
      <protection locked="0"/>
    </xf>
    <xf numFmtId="0" fontId="56" fillId="11" borderId="0" xfId="0" applyFont="1" applyFill="1" applyAlignment="1">
      <alignment horizontal="center" vertical="center"/>
    </xf>
    <xf numFmtId="0" fontId="59" fillId="11" borderId="0" xfId="0" applyFont="1" applyFill="1" applyAlignment="1">
      <alignment horizontal="center" vertical="center"/>
    </xf>
    <xf numFmtId="0" fontId="57" fillId="10" borderId="5" xfId="0" applyFont="1" applyFill="1" applyBorder="1" applyAlignment="1" applyProtection="1">
      <alignment horizontal="center" vertical="center"/>
      <protection locked="0"/>
    </xf>
    <xf numFmtId="0" fontId="57" fillId="10" borderId="6" xfId="0" applyFont="1" applyFill="1" applyBorder="1" applyAlignment="1" applyProtection="1">
      <alignment horizontal="center" vertical="center"/>
      <protection locked="0"/>
    </xf>
    <xf numFmtId="0" fontId="57" fillId="10" borderId="7" xfId="0" applyFont="1" applyFill="1" applyBorder="1" applyAlignment="1" applyProtection="1">
      <alignment horizontal="center" vertical="center"/>
      <protection locked="0"/>
    </xf>
    <xf numFmtId="0" fontId="60" fillId="11" borderId="0" xfId="0" applyFont="1" applyFill="1" applyAlignment="1">
      <alignment horizontal="center" vertical="center"/>
    </xf>
    <xf numFmtId="0" fontId="0" fillId="4" borderId="9" xfId="0" applyFill="1" applyBorder="1"/>
    <xf numFmtId="0" fontId="57" fillId="10" borderId="1" xfId="0" applyFont="1" applyFill="1" applyBorder="1" applyAlignment="1" applyProtection="1">
      <alignment horizontal="center" vertical="center"/>
      <protection locked="0"/>
    </xf>
    <xf numFmtId="0" fontId="54" fillId="6" borderId="1" xfId="0" applyFont="1" applyFill="1" applyBorder="1" applyAlignment="1">
      <alignment horizontal="center" vertical="center"/>
    </xf>
    <xf numFmtId="0" fontId="26" fillId="11" borderId="22" xfId="0" applyFont="1" applyFill="1" applyBorder="1" applyAlignment="1">
      <alignment horizontal="center" vertical="center"/>
    </xf>
    <xf numFmtId="0" fontId="56" fillId="13" borderId="19" xfId="0" applyFont="1" applyFill="1" applyBorder="1" applyAlignment="1">
      <alignment horizontal="center"/>
    </xf>
    <xf numFmtId="0" fontId="56" fillId="13" borderId="20" xfId="0" applyFont="1" applyFill="1" applyBorder="1" applyAlignment="1">
      <alignment horizontal="center"/>
    </xf>
    <xf numFmtId="0" fontId="56" fillId="13" borderId="21" xfId="0" applyFont="1" applyFill="1" applyBorder="1" applyAlignment="1">
      <alignment horizontal="center"/>
    </xf>
    <xf numFmtId="0" fontId="9" fillId="10" borderId="10" xfId="0" applyFont="1" applyFill="1" applyBorder="1" applyAlignment="1" applyProtection="1">
      <alignment horizontal="center"/>
      <protection locked="0"/>
    </xf>
    <xf numFmtId="0" fontId="9" fillId="10" borderId="2" xfId="0" applyFont="1" applyFill="1" applyBorder="1" applyAlignment="1" applyProtection="1">
      <alignment horizontal="center"/>
      <protection locked="0"/>
    </xf>
    <xf numFmtId="0" fontId="9" fillId="10" borderId="12" xfId="0" applyFont="1" applyFill="1" applyBorder="1" applyAlignment="1" applyProtection="1">
      <alignment horizontal="center"/>
      <protection locked="0"/>
    </xf>
    <xf numFmtId="0" fontId="54" fillId="6" borderId="1" xfId="0" applyFont="1" applyFill="1" applyBorder="1" applyAlignment="1">
      <alignment horizontal="left" vertical="center"/>
    </xf>
    <xf numFmtId="0" fontId="14" fillId="10" borderId="1" xfId="0" applyFont="1" applyFill="1" applyBorder="1" applyAlignment="1" applyProtection="1">
      <alignment horizontal="left" vertical="center"/>
      <protection locked="0"/>
    </xf>
    <xf numFmtId="0" fontId="14" fillId="10" borderId="1" xfId="0" applyFont="1" applyFill="1" applyBorder="1" applyAlignment="1" applyProtection="1">
      <alignment horizontal="center"/>
      <protection locked="0"/>
    </xf>
    <xf numFmtId="164" fontId="25" fillId="10" borderId="1" xfId="0" applyNumberFormat="1" applyFont="1" applyFill="1" applyBorder="1" applyAlignment="1" applyProtection="1">
      <alignment horizontal="left" vertical="center"/>
      <protection locked="0"/>
    </xf>
    <xf numFmtId="164" fontId="25" fillId="10" borderId="1" xfId="0" applyNumberFormat="1" applyFont="1" applyFill="1" applyBorder="1" applyAlignment="1" applyProtection="1">
      <alignment horizontal="center" vertical="center"/>
      <protection locked="0"/>
    </xf>
    <xf numFmtId="0" fontId="64" fillId="11" borderId="0" xfId="0" applyFont="1" applyFill="1" applyAlignment="1">
      <alignment horizontal="center"/>
    </xf>
    <xf numFmtId="0" fontId="58" fillId="11" borderId="0" xfId="0" applyFont="1" applyFill="1" applyAlignment="1">
      <alignment horizontal="center" vertical="center"/>
    </xf>
    <xf numFmtId="0" fontId="58" fillId="11" borderId="2" xfId="0" applyFont="1" applyFill="1" applyBorder="1" applyAlignment="1">
      <alignment horizontal="center" vertical="center"/>
    </xf>
    <xf numFmtId="0" fontId="7" fillId="0" borderId="1" xfId="0" applyFont="1" applyBorder="1" applyAlignment="1" applyProtection="1">
      <alignment horizontal="center"/>
      <protection locked="0"/>
    </xf>
    <xf numFmtId="0" fontId="7" fillId="0" borderId="5"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72" fillId="13" borderId="8" xfId="0" applyFont="1" applyFill="1" applyBorder="1" applyAlignment="1">
      <alignment horizontal="center" vertical="center"/>
    </xf>
    <xf numFmtId="0" fontId="72" fillId="13" borderId="0" xfId="0" applyFont="1" applyFill="1" applyAlignment="1">
      <alignment horizontal="center" vertical="center"/>
    </xf>
    <xf numFmtId="0" fontId="0" fillId="0" borderId="0" xfId="0" applyAlignment="1" applyProtection="1">
      <alignment horizontal="center"/>
      <protection locked="0"/>
    </xf>
    <xf numFmtId="0" fontId="7" fillId="2" borderId="1" xfId="0" applyFont="1" applyFill="1" applyBorder="1" applyAlignment="1" applyProtection="1">
      <alignment horizontal="center"/>
      <protection locked="0"/>
    </xf>
    <xf numFmtId="0" fontId="72" fillId="13" borderId="0" xfId="0" applyFont="1" applyFill="1" applyAlignment="1" applyProtection="1">
      <alignment horizontal="center" vertical="center"/>
      <protection locked="0"/>
    </xf>
    <xf numFmtId="0" fontId="56" fillId="13" borderId="0" xfId="0" applyFont="1" applyFill="1" applyAlignment="1" applyProtection="1">
      <alignment horizontal="center" vertical="center"/>
      <protection locked="0"/>
    </xf>
    <xf numFmtId="0" fontId="0" fillId="20" borderId="1" xfId="0" applyFill="1" applyBorder="1" applyAlignment="1" applyProtection="1">
      <alignment horizontal="center"/>
      <protection locked="0"/>
    </xf>
    <xf numFmtId="0" fontId="9" fillId="20" borderId="1" xfId="0" applyFont="1" applyFill="1" applyBorder="1" applyAlignment="1" applyProtection="1">
      <alignment horizontal="center"/>
      <protection locked="0"/>
    </xf>
    <xf numFmtId="0" fontId="55" fillId="13" borderId="1" xfId="0" applyFont="1" applyFill="1" applyBorder="1" applyAlignment="1">
      <alignment horizontal="left"/>
    </xf>
    <xf numFmtId="0" fontId="62" fillId="11" borderId="8" xfId="0" applyFont="1" applyFill="1" applyBorder="1" applyAlignment="1">
      <alignment horizontal="center" vertical="center"/>
    </xf>
    <xf numFmtId="0" fontId="62" fillId="11" borderId="0" xfId="0" applyFont="1" applyFill="1" applyAlignment="1">
      <alignment horizontal="center" vertical="center"/>
    </xf>
    <xf numFmtId="0" fontId="62" fillId="11" borderId="8" xfId="0" applyFont="1" applyFill="1" applyBorder="1" applyAlignment="1" applyProtection="1">
      <alignment horizontal="center" vertical="center"/>
      <protection locked="0"/>
    </xf>
    <xf numFmtId="0" fontId="62" fillId="11" borderId="0" xfId="0" applyFont="1" applyFill="1" applyAlignment="1" applyProtection="1">
      <alignment horizontal="center" vertical="center"/>
      <protection locked="0"/>
    </xf>
    <xf numFmtId="0" fontId="13" fillId="11" borderId="8" xfId="0" applyFont="1" applyFill="1" applyBorder="1" applyAlignment="1" applyProtection="1">
      <alignment horizontal="left"/>
      <protection locked="0"/>
    </xf>
    <xf numFmtId="0" fontId="13" fillId="11" borderId="0" xfId="0" applyFont="1" applyFill="1" applyAlignment="1" applyProtection="1">
      <alignment horizontal="left"/>
      <protection locked="0"/>
    </xf>
    <xf numFmtId="0" fontId="55" fillId="11" borderId="8" xfId="0" applyFont="1" applyFill="1" applyBorder="1" applyAlignment="1">
      <alignment horizontal="center" vertical="center"/>
    </xf>
    <xf numFmtId="0" fontId="55" fillId="11" borderId="0" xfId="0" applyFont="1" applyFill="1" applyAlignment="1">
      <alignment horizontal="center" vertical="center"/>
    </xf>
    <xf numFmtId="0" fontId="7" fillId="0" borderId="2" xfId="0" applyFont="1" applyBorder="1" applyAlignment="1" applyProtection="1">
      <alignment horizontal="center"/>
      <protection locked="0"/>
    </xf>
    <xf numFmtId="0" fontId="7" fillId="0" borderId="12"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7" fillId="0" borderId="2" xfId="0" applyFont="1" applyBorder="1" applyAlignment="1">
      <alignment horizontal="center"/>
    </xf>
    <xf numFmtId="0" fontId="7" fillId="0" borderId="12" xfId="0" applyFont="1" applyBorder="1" applyAlignment="1">
      <alignment horizontal="center"/>
    </xf>
    <xf numFmtId="0" fontId="69" fillId="11" borderId="10" xfId="0" applyFont="1" applyFill="1" applyBorder="1" applyAlignment="1">
      <alignment horizontal="center" vertical="center"/>
    </xf>
    <xf numFmtId="0" fontId="69" fillId="11" borderId="2" xfId="0" applyFont="1" applyFill="1" applyBorder="1" applyAlignment="1">
      <alignment horizontal="center" vertical="center"/>
    </xf>
    <xf numFmtId="0" fontId="63" fillId="16" borderId="1" xfId="0" applyFont="1" applyFill="1" applyBorder="1" applyAlignment="1">
      <alignment horizontal="center" vertical="center"/>
    </xf>
    <xf numFmtId="0" fontId="63" fillId="16" borderId="1" xfId="0" applyFont="1" applyFill="1" applyBorder="1" applyAlignment="1" applyProtection="1">
      <alignment horizontal="center" vertical="center"/>
      <protection locked="0"/>
    </xf>
    <xf numFmtId="0" fontId="63" fillId="16" borderId="5" xfId="0" applyFont="1" applyFill="1" applyBorder="1" applyAlignment="1" applyProtection="1">
      <alignment horizontal="center" vertical="center"/>
      <protection locked="0"/>
    </xf>
    <xf numFmtId="0" fontId="0" fillId="19" borderId="1" xfId="0" applyFill="1" applyBorder="1" applyAlignment="1">
      <alignment horizontal="center"/>
    </xf>
    <xf numFmtId="0" fontId="63" fillId="2" borderId="1" xfId="0" applyFont="1" applyFill="1" applyBorder="1" applyAlignment="1">
      <alignment horizontal="left" vertical="center"/>
    </xf>
    <xf numFmtId="0" fontId="64" fillId="11" borderId="8" xfId="0" applyFont="1" applyFill="1" applyBorder="1" applyAlignment="1">
      <alignment horizontal="center" vertical="center"/>
    </xf>
    <xf numFmtId="0" fontId="64" fillId="11" borderId="0" xfId="0" applyFont="1" applyFill="1" applyAlignment="1">
      <alignment horizontal="center" vertical="center"/>
    </xf>
    <xf numFmtId="0" fontId="42" fillId="0" borderId="0" xfId="0" applyFont="1" applyAlignment="1" applyProtection="1">
      <alignment horizontal="center"/>
      <protection locked="0"/>
    </xf>
    <xf numFmtId="0" fontId="7" fillId="0" borderId="0" xfId="0" applyFont="1" applyAlignment="1" applyProtection="1">
      <alignment horizontal="center"/>
      <protection locked="0"/>
    </xf>
    <xf numFmtId="0" fontId="56" fillId="15" borderId="1" xfId="0" applyFont="1" applyFill="1" applyBorder="1" applyAlignment="1">
      <alignment horizontal="center" vertical="center" wrapText="1"/>
    </xf>
    <xf numFmtId="0" fontId="9" fillId="2" borderId="9"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64" fillId="11" borderId="8" xfId="0" applyFont="1" applyFill="1" applyBorder="1" applyAlignment="1">
      <alignment horizontal="center"/>
    </xf>
    <xf numFmtId="0" fontId="62" fillId="11" borderId="8" xfId="0" applyFont="1" applyFill="1" applyBorder="1" applyAlignment="1">
      <alignment horizontal="center"/>
    </xf>
    <xf numFmtId="0" fontId="62" fillId="11" borderId="0" xfId="0" applyFont="1" applyFill="1" applyAlignment="1">
      <alignment horizontal="center"/>
    </xf>
    <xf numFmtId="0" fontId="7" fillId="11" borderId="0" xfId="0" applyFont="1" applyFill="1" applyAlignment="1" applyProtection="1">
      <alignment horizontal="center"/>
      <protection locked="0"/>
    </xf>
    <xf numFmtId="0" fontId="58" fillId="11" borderId="0" xfId="0" applyFont="1" applyFill="1" applyAlignment="1" applyProtection="1">
      <alignment horizontal="center" vertical="center"/>
      <protection locked="0"/>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69" fillId="11" borderId="0" xfId="0" applyFont="1" applyFill="1" applyAlignment="1" applyProtection="1">
      <alignment horizontal="center" vertical="center"/>
      <protection locked="0"/>
    </xf>
    <xf numFmtId="0" fontId="71" fillId="11" borderId="0" xfId="0" applyFont="1" applyFill="1" applyAlignment="1">
      <alignment horizontal="center" vertical="center" wrapText="1"/>
    </xf>
    <xf numFmtId="0" fontId="27" fillId="0" borderId="9" xfId="0" applyFont="1" applyBorder="1" applyAlignment="1">
      <alignment horizontal="left" vertical="center" wrapText="1"/>
    </xf>
    <xf numFmtId="0" fontId="13" fillId="0" borderId="9" xfId="0" applyFont="1" applyBorder="1" applyAlignment="1" applyProtection="1">
      <alignment horizontal="center" wrapText="1"/>
      <protection locked="0"/>
    </xf>
    <xf numFmtId="0" fontId="13" fillId="0" borderId="0" xfId="0" applyFont="1" applyAlignment="1">
      <alignment horizontal="center" wrapText="1"/>
    </xf>
    <xf numFmtId="0" fontId="13" fillId="0" borderId="0" xfId="0" applyFont="1" applyAlignment="1" applyProtection="1">
      <alignment horizontal="center" wrapText="1"/>
      <protection locked="0"/>
    </xf>
    <xf numFmtId="0" fontId="0" fillId="11" borderId="0" xfId="0" applyFill="1" applyProtection="1">
      <protection locked="0"/>
    </xf>
    <xf numFmtId="0" fontId="58" fillId="11" borderId="8" xfId="0" applyFont="1" applyFill="1" applyBorder="1" applyAlignment="1">
      <alignment horizontal="center" vertical="center"/>
    </xf>
    <xf numFmtId="0" fontId="9" fillId="11" borderId="0" xfId="0" applyFont="1" applyFill="1" applyAlignment="1" applyProtection="1">
      <alignment horizontal="left" wrapText="1"/>
      <protection locked="0"/>
    </xf>
    <xf numFmtId="0" fontId="62" fillId="11" borderId="8" xfId="0" applyFont="1" applyFill="1" applyBorder="1" applyAlignment="1" applyProtection="1">
      <alignment horizontal="center"/>
      <protection locked="0"/>
    </xf>
    <xf numFmtId="0" fontId="62" fillId="11" borderId="0" xfId="0" applyFont="1" applyFill="1" applyAlignment="1" applyProtection="1">
      <alignment horizontal="center"/>
      <protection locked="0"/>
    </xf>
    <xf numFmtId="0" fontId="70" fillId="11" borderId="0" xfId="0" applyFont="1" applyFill="1" applyAlignment="1">
      <alignment horizontal="center" vertical="center"/>
    </xf>
    <xf numFmtId="0" fontId="56" fillId="15" borderId="1" xfId="0" applyFont="1" applyFill="1" applyBorder="1" applyAlignment="1">
      <alignment horizontal="center" vertical="center"/>
    </xf>
    <xf numFmtId="0" fontId="66" fillId="11" borderId="8" xfId="0" applyFont="1" applyFill="1" applyBorder="1" applyAlignment="1">
      <alignment horizontal="center"/>
    </xf>
    <xf numFmtId="0" fontId="66" fillId="11" borderId="0" xfId="0" applyFont="1" applyFill="1" applyAlignment="1">
      <alignment horizontal="center"/>
    </xf>
    <xf numFmtId="0" fontId="58" fillId="11" borderId="8" xfId="0" applyFont="1" applyFill="1" applyBorder="1" applyAlignment="1">
      <alignment horizontal="center"/>
    </xf>
    <xf numFmtId="0" fontId="58" fillId="11" borderId="0" xfId="0" applyFont="1" applyFill="1" applyAlignment="1">
      <alignment horizontal="center"/>
    </xf>
    <xf numFmtId="0" fontId="55" fillId="11" borderId="0" xfId="0" applyFont="1" applyFill="1" applyAlignment="1" applyProtection="1">
      <alignment horizontal="center"/>
      <protection locked="0"/>
    </xf>
    <xf numFmtId="0" fontId="55" fillId="11" borderId="0" xfId="0" applyFont="1" applyFill="1" applyProtection="1">
      <protection locked="0"/>
    </xf>
    <xf numFmtId="0" fontId="9" fillId="2" borderId="1" xfId="0" applyFont="1" applyFill="1" applyBorder="1" applyAlignment="1">
      <alignment horizontal="left" vertical="center" wrapText="1"/>
    </xf>
    <xf numFmtId="0" fontId="11" fillId="2" borderId="0" xfId="0" applyFont="1" applyFill="1" applyAlignment="1">
      <alignment horizontal="center"/>
    </xf>
    <xf numFmtId="0" fontId="9" fillId="2" borderId="1" xfId="0" applyFont="1" applyFill="1" applyBorder="1" applyAlignment="1">
      <alignment horizontal="left" vertical="center"/>
    </xf>
    <xf numFmtId="0" fontId="90" fillId="15" borderId="0" xfId="0" applyFont="1" applyFill="1" applyAlignment="1">
      <alignment horizontal="left" vertical="center"/>
    </xf>
    <xf numFmtId="0" fontId="59" fillId="11" borderId="0" xfId="1" applyFont="1" applyFill="1" applyAlignment="1">
      <alignment horizontal="center" vertical="center" wrapText="1"/>
    </xf>
    <xf numFmtId="0" fontId="0" fillId="11" borderId="0" xfId="1" applyFont="1" applyFill="1" applyAlignment="1">
      <alignment horizontal="center"/>
    </xf>
    <xf numFmtId="0" fontId="59" fillId="11" borderId="0" xfId="1" applyFont="1" applyFill="1" applyAlignment="1">
      <alignment horizontal="center" vertical="center"/>
    </xf>
    <xf numFmtId="0" fontId="0" fillId="0" borderId="0" xfId="1" applyFont="1" applyAlignment="1">
      <alignment horizontal="center"/>
    </xf>
    <xf numFmtId="0" fontId="54" fillId="12" borderId="3" xfId="1" applyFont="1" applyFill="1" applyBorder="1" applyAlignment="1">
      <alignment horizontal="center" vertical="center"/>
    </xf>
    <xf numFmtId="0" fontId="68" fillId="0" borderId="0" xfId="1" applyFont="1" applyAlignment="1">
      <alignment horizontal="center" vertical="center"/>
    </xf>
    <xf numFmtId="0" fontId="68" fillId="0" borderId="24" xfId="1" applyFont="1" applyBorder="1" applyAlignment="1">
      <alignment horizontal="center" vertical="center"/>
    </xf>
    <xf numFmtId="0" fontId="44" fillId="21" borderId="8" xfId="1" applyFont="1" applyFill="1" applyBorder="1" applyAlignment="1">
      <alignment horizontal="center" vertical="center" wrapText="1"/>
    </xf>
    <xf numFmtId="0" fontId="44" fillId="21" borderId="0" xfId="1" applyFont="1" applyFill="1" applyAlignment="1">
      <alignment horizontal="center" vertical="center" wrapText="1"/>
    </xf>
    <xf numFmtId="0" fontId="79" fillId="22" borderId="1" xfId="1" applyFont="1" applyFill="1" applyBorder="1" applyAlignment="1">
      <alignment horizontal="center" vertical="center"/>
    </xf>
    <xf numFmtId="0" fontId="74" fillId="22" borderId="8" xfId="1" applyFont="1" applyFill="1" applyBorder="1" applyAlignment="1">
      <alignment horizontal="center" vertical="center"/>
    </xf>
    <xf numFmtId="0" fontId="74" fillId="22" borderId="0" xfId="1" applyFont="1" applyFill="1" applyAlignment="1">
      <alignment horizontal="center" vertical="center"/>
    </xf>
    <xf numFmtId="0" fontId="9" fillId="0" borderId="2" xfId="1" applyBorder="1" applyAlignment="1">
      <alignment horizontal="center"/>
    </xf>
    <xf numFmtId="0" fontId="57" fillId="16" borderId="9" xfId="1" applyFont="1" applyFill="1" applyBorder="1" applyAlignment="1" applyProtection="1">
      <alignment horizontal="left" vertical="center" wrapText="1"/>
      <protection locked="0"/>
    </xf>
    <xf numFmtId="0" fontId="9" fillId="0" borderId="5" xfId="1" applyBorder="1" applyAlignment="1">
      <alignment horizontal="right"/>
    </xf>
    <xf numFmtId="0" fontId="9" fillId="0" borderId="6" xfId="1" applyBorder="1" applyAlignment="1">
      <alignment horizontal="right"/>
    </xf>
    <xf numFmtId="0" fontId="9" fillId="0" borderId="7" xfId="1" applyBorder="1" applyAlignment="1">
      <alignment horizontal="right"/>
    </xf>
    <xf numFmtId="0" fontId="77" fillId="11" borderId="1" xfId="1" applyFont="1" applyFill="1" applyBorder="1" applyAlignment="1">
      <alignment horizontal="center" vertical="center"/>
    </xf>
    <xf numFmtId="0" fontId="78" fillId="15" borderId="1" xfId="2" applyFont="1" applyFill="1" applyBorder="1" applyAlignment="1">
      <alignment horizontal="center" vertical="center"/>
    </xf>
    <xf numFmtId="0" fontId="76" fillId="11" borderId="0" xfId="10" applyFont="1" applyFill="1" applyAlignment="1">
      <alignment horizontal="center" vertical="center"/>
    </xf>
    <xf numFmtId="0" fontId="44" fillId="11" borderId="0" xfId="10" applyFont="1" applyFill="1" applyAlignment="1">
      <alignment horizontal="center" vertical="center"/>
    </xf>
    <xf numFmtId="0" fontId="69" fillId="15" borderId="1" xfId="10" applyFont="1" applyFill="1" applyBorder="1" applyAlignment="1">
      <alignment horizontal="left" vertical="center"/>
    </xf>
    <xf numFmtId="0" fontId="7" fillId="0" borderId="0" xfId="10" applyFont="1" applyAlignment="1">
      <alignment horizontal="center"/>
    </xf>
    <xf numFmtId="0" fontId="89" fillId="6" borderId="5" xfId="10" applyFont="1" applyFill="1" applyBorder="1" applyAlignment="1">
      <alignment horizontal="center"/>
    </xf>
    <xf numFmtId="0" fontId="89" fillId="6" borderId="6" xfId="10" applyFont="1" applyFill="1" applyBorder="1" applyAlignment="1">
      <alignment horizontal="center"/>
    </xf>
    <xf numFmtId="0" fontId="89" fillId="6" borderId="7" xfId="10" applyFont="1" applyFill="1" applyBorder="1" applyAlignment="1">
      <alignment horizontal="center"/>
    </xf>
    <xf numFmtId="0" fontId="76" fillId="11" borderId="0" xfId="1" applyFont="1" applyFill="1" applyAlignment="1">
      <alignment horizontal="center" vertical="center"/>
    </xf>
    <xf numFmtId="0" fontId="32" fillId="11" borderId="0" xfId="1" applyFont="1" applyFill="1" applyAlignment="1">
      <alignment horizontal="center" vertical="center"/>
    </xf>
    <xf numFmtId="0" fontId="64" fillId="15" borderId="0" xfId="1" applyFont="1" applyFill="1" applyAlignment="1">
      <alignment horizontal="center" vertical="center"/>
    </xf>
    <xf numFmtId="0" fontId="80" fillId="23" borderId="0" xfId="1" applyFont="1" applyFill="1" applyAlignment="1">
      <alignment horizontal="center" vertical="center"/>
    </xf>
    <xf numFmtId="0" fontId="20" fillId="2" borderId="1" xfId="1" applyFont="1" applyFill="1" applyBorder="1" applyAlignment="1">
      <alignment vertical="center" wrapText="1"/>
    </xf>
    <xf numFmtId="0" fontId="41" fillId="2" borderId="1" xfId="1" applyFont="1" applyFill="1" applyBorder="1" applyAlignment="1">
      <alignment vertical="center" wrapText="1"/>
    </xf>
    <xf numFmtId="0" fontId="5" fillId="0" borderId="0" xfId="1" applyFont="1" applyAlignment="1">
      <alignment horizontal="center"/>
    </xf>
    <xf numFmtId="0" fontId="84" fillId="6" borderId="0" xfId="1" applyFont="1" applyFill="1" applyAlignment="1">
      <alignment horizontal="left"/>
    </xf>
    <xf numFmtId="0" fontId="85" fillId="6" borderId="0" xfId="1" applyFont="1" applyFill="1" applyAlignment="1">
      <alignment horizontal="left"/>
    </xf>
    <xf numFmtId="0" fontId="5" fillId="0" borderId="0" xfId="1" applyFont="1"/>
    <xf numFmtId="0" fontId="79" fillId="24" borderId="0" xfId="1" applyFont="1" applyFill="1" applyAlignment="1">
      <alignment horizontal="center" vertical="center"/>
    </xf>
    <xf numFmtId="0" fontId="79" fillId="15" borderId="0" xfId="1" applyFont="1" applyFill="1" applyAlignment="1">
      <alignment vertical="center"/>
    </xf>
    <xf numFmtId="0" fontId="88" fillId="6" borderId="16" xfId="1" applyFont="1" applyFill="1" applyBorder="1" applyAlignment="1" applyProtection="1">
      <alignment horizontal="left"/>
      <protection locked="0"/>
    </xf>
    <xf numFmtId="0" fontId="34" fillId="6" borderId="17" xfId="1" applyFont="1" applyFill="1" applyBorder="1" applyAlignment="1" applyProtection="1">
      <alignment horizontal="left"/>
      <protection locked="0"/>
    </xf>
    <xf numFmtId="0" fontId="5" fillId="6" borderId="16" xfId="1" applyFont="1" applyFill="1" applyBorder="1" applyAlignment="1" applyProtection="1">
      <alignment horizontal="left"/>
      <protection locked="0"/>
    </xf>
    <xf numFmtId="0" fontId="5" fillId="6" borderId="17" xfId="1" applyFont="1" applyFill="1" applyBorder="1" applyAlignment="1" applyProtection="1">
      <alignment horizontal="left"/>
      <protection locked="0"/>
    </xf>
  </cellXfs>
  <cellStyles count="11">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8" xfId="2" xr:uid="{00000000-0005-0000-0000-000008000000}"/>
    <cellStyle name="Normal 9" xfId="10" xr:uid="{00000000-0005-0000-0000-000009000000}"/>
    <cellStyle name="Porcentaje" xfId="9" builtinId="5"/>
    <cellStyle name="Porcentual 2" xfId="8" xr:uid="{00000000-0005-0000-0000-00000B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EA0B28"/>
      <color rgb="FF2B1161"/>
      <color rgb="FF7F2D75"/>
      <color rgb="FFF5CB00"/>
      <color rgb="FFE4022B"/>
      <color rgb="FFFFFF99"/>
      <color rgb="FFFFFF66"/>
      <color rgb="FF2BB095"/>
      <color rgb="FF29B3CC"/>
      <color rgb="FFAFAE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xdr:colOff>
      <xdr:row>9</xdr:row>
      <xdr:rowOff>1951</xdr:rowOff>
    </xdr:from>
    <xdr:to>
      <xdr:col>9</xdr:col>
      <xdr:colOff>10242</xdr:colOff>
      <xdr:row>10</xdr:row>
      <xdr:rowOff>47309</xdr:rowOff>
    </xdr:to>
    <xdr:sp macro="" textlink="">
      <xdr:nvSpPr>
        <xdr:cNvPr id="7" name="CuadroTexto 6">
          <a:extLst>
            <a:ext uri="{FF2B5EF4-FFF2-40B4-BE49-F238E27FC236}">
              <a16:creationId xmlns:a16="http://schemas.microsoft.com/office/drawing/2014/main" id="{837AFCCF-0CE3-E3E2-E690-F178D7CBD3FA}"/>
            </a:ext>
          </a:extLst>
        </xdr:cNvPr>
        <xdr:cNvSpPr txBox="1"/>
      </xdr:nvSpPr>
      <xdr:spPr>
        <a:xfrm>
          <a:off x="1" y="1794290"/>
          <a:ext cx="9156289" cy="224592"/>
        </a:xfrm>
        <a:prstGeom prst="rect">
          <a:avLst/>
        </a:prstGeom>
        <a:solidFill>
          <a:schemeClr val="accent5">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100" b="0" i="0" u="none" strike="noStrike">
              <a:solidFill>
                <a:srgbClr val="2B1161"/>
              </a:solidFill>
              <a:effectLst/>
              <a:latin typeface="+mn-lt"/>
              <a:ea typeface="+mn-ea"/>
              <a:cs typeface="+mn-cs"/>
            </a:rPr>
            <a:t>*******************************</a:t>
          </a:r>
          <a:r>
            <a:rPr lang="es-CR" sz="1100" b="1" i="0" u="none" strike="noStrike">
              <a:solidFill>
                <a:srgbClr val="2B1161"/>
              </a:solidFill>
              <a:effectLst/>
              <a:latin typeface="+mn-lt"/>
              <a:ea typeface="+mn-ea"/>
              <a:cs typeface="+mn-cs"/>
            </a:rPr>
            <a:t>Completar únicamente los campos en color CELESTE </a:t>
          </a:r>
          <a:r>
            <a:rPr lang="es-CR" sz="1100" b="0" i="0" u="none" strike="noStrike">
              <a:solidFill>
                <a:srgbClr val="2B1161"/>
              </a:solidFill>
              <a:effectLst/>
              <a:latin typeface="+mn-lt"/>
              <a:ea typeface="+mn-ea"/>
              <a:cs typeface="+mn-cs"/>
            </a:rPr>
            <a:t>************************************</a:t>
          </a:r>
          <a:r>
            <a:rPr lang="es-CR">
              <a:solidFill>
                <a:srgbClr val="2B1161"/>
              </a:solidFill>
            </a:rPr>
            <a:t> </a:t>
          </a:r>
          <a:endParaRPr lang="es-MX" sz="1100">
            <a:solidFill>
              <a:srgbClr val="2B1161"/>
            </a:solidFill>
          </a:endParaRPr>
        </a:p>
      </xdr:txBody>
    </xdr:sp>
    <xdr:clientData/>
  </xdr:twoCellAnchor>
  <xdr:twoCellAnchor>
    <xdr:from>
      <xdr:col>0</xdr:col>
      <xdr:colOff>8944</xdr:colOff>
      <xdr:row>4</xdr:row>
      <xdr:rowOff>349222</xdr:rowOff>
    </xdr:from>
    <xdr:to>
      <xdr:col>9</xdr:col>
      <xdr:colOff>8944</xdr:colOff>
      <xdr:row>7</xdr:row>
      <xdr:rowOff>41399</xdr:rowOff>
    </xdr:to>
    <xdr:sp macro="" textlink="">
      <xdr:nvSpPr>
        <xdr:cNvPr id="8" name="Rectángulo 7">
          <a:extLst>
            <a:ext uri="{FF2B5EF4-FFF2-40B4-BE49-F238E27FC236}">
              <a16:creationId xmlns:a16="http://schemas.microsoft.com/office/drawing/2014/main" id="{BFB121F0-7EAB-BED8-8F09-BC0B5F68BD24}"/>
            </a:ext>
          </a:extLst>
        </xdr:cNvPr>
        <xdr:cNvSpPr/>
      </xdr:nvSpPr>
      <xdr:spPr>
        <a:xfrm>
          <a:off x="8944" y="981241"/>
          <a:ext cx="7432183" cy="449407"/>
        </a:xfrm>
        <a:prstGeom prst="rect">
          <a:avLst/>
        </a:prstGeom>
        <a:solidFill>
          <a:srgbClr val="2B116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oneCellAnchor>
    <xdr:from>
      <xdr:col>0</xdr:col>
      <xdr:colOff>0</xdr:colOff>
      <xdr:row>4</xdr:row>
      <xdr:rowOff>396664</xdr:rowOff>
    </xdr:from>
    <xdr:ext cx="9147024" cy="389527"/>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1061902"/>
          <a:ext cx="9147024" cy="389527"/>
        </a:xfrm>
        <a:prstGeom prst="rect">
          <a:avLst/>
        </a:prstGeom>
        <a:noFill/>
      </xdr:spPr>
      <xdr:txBody>
        <a:bodyPr wrap="square" lIns="91440" tIns="45720" rIns="91440" bIns="45720">
          <a:noAutofit/>
        </a:bodyPr>
        <a:lstStyle/>
        <a:p>
          <a:pPr algn="ctr"/>
          <a:r>
            <a:rPr lang="es-ES" sz="2400" b="1" cap="none" spc="0">
              <a:ln>
                <a:noFill/>
              </a:ln>
              <a:solidFill>
                <a:schemeClr val="bg1"/>
              </a:solidFill>
              <a:effectLst/>
            </a:rPr>
            <a:t>Plan</a:t>
          </a:r>
          <a:r>
            <a:rPr lang="es-ES" sz="2400" b="1" cap="none" spc="0" baseline="0">
              <a:ln>
                <a:noFill/>
              </a:ln>
              <a:solidFill>
                <a:schemeClr val="bg1"/>
              </a:solidFill>
              <a:effectLst/>
            </a:rPr>
            <a:t> de Trabajo para Grupos Guías y Scouts</a:t>
          </a:r>
          <a:endParaRPr lang="es-ES" sz="2400" b="1" cap="none" spc="0">
            <a:ln>
              <a:noFill/>
            </a:ln>
            <a:solidFill>
              <a:schemeClr val="bg1"/>
            </a:solidFill>
            <a:effectLst/>
          </a:endParaRPr>
        </a:p>
      </xdr:txBody>
    </xdr:sp>
    <xdr:clientData/>
  </xdr:oneCellAnchor>
  <xdr:twoCellAnchor>
    <xdr:from>
      <xdr:col>0</xdr:col>
      <xdr:colOff>0</xdr:colOff>
      <xdr:row>0</xdr:row>
      <xdr:rowOff>0</xdr:rowOff>
    </xdr:from>
    <xdr:to>
      <xdr:col>8</xdr:col>
      <xdr:colOff>1455708</xdr:colOff>
      <xdr:row>4</xdr:row>
      <xdr:rowOff>429295</xdr:rowOff>
    </xdr:to>
    <xdr:sp macro="" textlink="">
      <xdr:nvSpPr>
        <xdr:cNvPr id="23" name="Rectángulo 22">
          <a:extLst>
            <a:ext uri="{FF2B5EF4-FFF2-40B4-BE49-F238E27FC236}">
              <a16:creationId xmlns:a16="http://schemas.microsoft.com/office/drawing/2014/main" id="{F8F68CF6-CDB0-C82B-24BE-CE5D3C6A2949}"/>
            </a:ext>
          </a:extLst>
        </xdr:cNvPr>
        <xdr:cNvSpPr/>
      </xdr:nvSpPr>
      <xdr:spPr>
        <a:xfrm>
          <a:off x="0" y="0"/>
          <a:ext cx="8261835" cy="107323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194191</xdr:colOff>
      <xdr:row>0</xdr:row>
      <xdr:rowOff>62860</xdr:rowOff>
    </xdr:from>
    <xdr:to>
      <xdr:col>3</xdr:col>
      <xdr:colOff>713771</xdr:colOff>
      <xdr:row>4</xdr:row>
      <xdr:rowOff>409006</xdr:rowOff>
    </xdr:to>
    <xdr:pic>
      <xdr:nvPicPr>
        <xdr:cNvPr id="6" name="Imagen 5">
          <a:extLst>
            <a:ext uri="{FF2B5EF4-FFF2-40B4-BE49-F238E27FC236}">
              <a16:creationId xmlns:a16="http://schemas.microsoft.com/office/drawing/2014/main" id="{C03DCDE5-F455-BF2D-606A-47891849D347}"/>
            </a:ext>
          </a:extLst>
        </xdr:cNvPr>
        <xdr:cNvPicPr>
          <a:picLocks noChangeAspect="1"/>
        </xdr:cNvPicPr>
      </xdr:nvPicPr>
      <xdr:blipFill>
        <a:blip xmlns:r="http://schemas.openxmlformats.org/officeDocument/2006/relationships" r:embed="rId1"/>
        <a:stretch>
          <a:fillRect/>
        </a:stretch>
      </xdr:blipFill>
      <xdr:spPr>
        <a:xfrm>
          <a:off x="194191" y="62860"/>
          <a:ext cx="2524682" cy="984998"/>
        </a:xfrm>
        <a:prstGeom prst="rect">
          <a:avLst/>
        </a:prstGeom>
      </xdr:spPr>
    </xdr:pic>
    <xdr:clientData/>
  </xdr:twoCellAnchor>
  <xdr:twoCellAnchor editAs="oneCell">
    <xdr:from>
      <xdr:col>5</xdr:col>
      <xdr:colOff>849649</xdr:colOff>
      <xdr:row>0</xdr:row>
      <xdr:rowOff>89437</xdr:rowOff>
    </xdr:from>
    <xdr:to>
      <xdr:col>8</xdr:col>
      <xdr:colOff>1189519</xdr:colOff>
      <xdr:row>4</xdr:row>
      <xdr:rowOff>368175</xdr:rowOff>
    </xdr:to>
    <xdr:pic>
      <xdr:nvPicPr>
        <xdr:cNvPr id="5" name="Imagen 4">
          <a:extLst>
            <a:ext uri="{FF2B5EF4-FFF2-40B4-BE49-F238E27FC236}">
              <a16:creationId xmlns:a16="http://schemas.microsoft.com/office/drawing/2014/main" id="{2376A339-BE70-E552-14B9-446F1FAF7DB5}"/>
            </a:ext>
          </a:extLst>
        </xdr:cNvPr>
        <xdr:cNvPicPr>
          <a:picLocks noChangeAspect="1"/>
        </xdr:cNvPicPr>
      </xdr:nvPicPr>
      <xdr:blipFill>
        <a:blip xmlns:r="http://schemas.openxmlformats.org/officeDocument/2006/relationships" r:embed="rId2"/>
        <a:stretch>
          <a:fillRect/>
        </a:stretch>
      </xdr:blipFill>
      <xdr:spPr>
        <a:xfrm>
          <a:off x="5097888" y="89437"/>
          <a:ext cx="2629436" cy="908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12872</xdr:colOff>
      <xdr:row>8</xdr:row>
      <xdr:rowOff>669457</xdr:rowOff>
    </xdr:from>
    <xdr:to>
      <xdr:col>11</xdr:col>
      <xdr:colOff>12872</xdr:colOff>
      <xdr:row>8</xdr:row>
      <xdr:rowOff>1358604</xdr:rowOff>
    </xdr:to>
    <xdr:sp macro="" textlink="">
      <xdr:nvSpPr>
        <xdr:cNvPr id="24" name="Rectángulo 23">
          <a:extLst>
            <a:ext uri="{FF2B5EF4-FFF2-40B4-BE49-F238E27FC236}">
              <a16:creationId xmlns:a16="http://schemas.microsoft.com/office/drawing/2014/main" id="{943DB8BB-3D39-924D-83B3-216FA7AD8308}"/>
            </a:ext>
          </a:extLst>
        </xdr:cNvPr>
        <xdr:cNvSpPr/>
      </xdr:nvSpPr>
      <xdr:spPr>
        <a:xfrm>
          <a:off x="12872" y="2264341"/>
          <a:ext cx="13349767" cy="689147"/>
        </a:xfrm>
        <a:prstGeom prst="rect">
          <a:avLst/>
        </a:prstGeom>
        <a:solidFill>
          <a:srgbClr val="2B116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12872</xdr:colOff>
      <xdr:row>8</xdr:row>
      <xdr:rowOff>1365850</xdr:rowOff>
    </xdr:from>
    <xdr:to>
      <xdr:col>11</xdr:col>
      <xdr:colOff>12872</xdr:colOff>
      <xdr:row>8</xdr:row>
      <xdr:rowOff>3546232</xdr:rowOff>
    </xdr:to>
    <xdr:sp macro="" textlink="">
      <xdr:nvSpPr>
        <xdr:cNvPr id="17" name="Rectángulo 16">
          <a:extLst>
            <a:ext uri="{FF2B5EF4-FFF2-40B4-BE49-F238E27FC236}">
              <a16:creationId xmlns:a16="http://schemas.microsoft.com/office/drawing/2014/main" id="{D504BD62-DE82-31B7-E29A-3817F7FABE4A}"/>
            </a:ext>
          </a:extLst>
        </xdr:cNvPr>
        <xdr:cNvSpPr/>
      </xdr:nvSpPr>
      <xdr:spPr>
        <a:xfrm>
          <a:off x="12872" y="2948465"/>
          <a:ext cx="13803923" cy="2180382"/>
        </a:xfrm>
        <a:prstGeom prst="rect">
          <a:avLst/>
        </a:prstGeom>
        <a:solidFill>
          <a:schemeClr val="accent4">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11982</xdr:colOff>
      <xdr:row>0</xdr:row>
      <xdr:rowOff>0</xdr:rowOff>
    </xdr:from>
    <xdr:to>
      <xdr:col>11</xdr:col>
      <xdr:colOff>11981</xdr:colOff>
      <xdr:row>8</xdr:row>
      <xdr:rowOff>670943</xdr:rowOff>
    </xdr:to>
    <xdr:sp macro="" textlink="">
      <xdr:nvSpPr>
        <xdr:cNvPr id="8" name="Rectángulo 7">
          <a:extLst>
            <a:ext uri="{FF2B5EF4-FFF2-40B4-BE49-F238E27FC236}">
              <a16:creationId xmlns:a16="http://schemas.microsoft.com/office/drawing/2014/main" id="{F3445341-5346-3D9D-FB69-A63072860D20}"/>
            </a:ext>
          </a:extLst>
        </xdr:cNvPr>
        <xdr:cNvSpPr/>
      </xdr:nvSpPr>
      <xdr:spPr>
        <a:xfrm>
          <a:off x="11982" y="0"/>
          <a:ext cx="13969999" cy="226443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658585</xdr:colOff>
      <xdr:row>0</xdr:row>
      <xdr:rowOff>0</xdr:rowOff>
    </xdr:from>
    <xdr:to>
      <xdr:col>2</xdr:col>
      <xdr:colOff>19479</xdr:colOff>
      <xdr:row>8</xdr:row>
      <xdr:rowOff>517357</xdr:rowOff>
    </xdr:to>
    <xdr:pic>
      <xdr:nvPicPr>
        <xdr:cNvPr id="7" name="Imagen 6">
          <a:extLst>
            <a:ext uri="{FF2B5EF4-FFF2-40B4-BE49-F238E27FC236}">
              <a16:creationId xmlns:a16="http://schemas.microsoft.com/office/drawing/2014/main" id="{AD09AF61-0856-6CF8-B3C7-779BBCEB7F07}"/>
            </a:ext>
          </a:extLst>
        </xdr:cNvPr>
        <xdr:cNvPicPr>
          <a:picLocks noChangeAspect="1"/>
        </xdr:cNvPicPr>
      </xdr:nvPicPr>
      <xdr:blipFill>
        <a:blip xmlns:r="http://schemas.openxmlformats.org/officeDocument/2006/relationships" r:embed="rId1"/>
        <a:stretch>
          <a:fillRect/>
        </a:stretch>
      </xdr:blipFill>
      <xdr:spPr>
        <a:xfrm>
          <a:off x="658585" y="0"/>
          <a:ext cx="2087996" cy="2051165"/>
        </a:xfrm>
        <a:prstGeom prst="rect">
          <a:avLst/>
        </a:prstGeom>
      </xdr:spPr>
    </xdr:pic>
    <xdr:clientData/>
  </xdr:twoCellAnchor>
  <xdr:twoCellAnchor editAs="oneCell">
    <xdr:from>
      <xdr:col>5</xdr:col>
      <xdr:colOff>622299</xdr:colOff>
      <xdr:row>1</xdr:row>
      <xdr:rowOff>71764</xdr:rowOff>
    </xdr:from>
    <xdr:to>
      <xdr:col>10</xdr:col>
      <xdr:colOff>25933</xdr:colOff>
      <xdr:row>8</xdr:row>
      <xdr:rowOff>440052</xdr:rowOff>
    </xdr:to>
    <xdr:pic>
      <xdr:nvPicPr>
        <xdr:cNvPr id="4" name="Imagen 3">
          <a:extLst>
            <a:ext uri="{FF2B5EF4-FFF2-40B4-BE49-F238E27FC236}">
              <a16:creationId xmlns:a16="http://schemas.microsoft.com/office/drawing/2014/main" id="{03A41EDF-6F11-01A9-1E94-425D8B2BF2AA}"/>
            </a:ext>
          </a:extLst>
        </xdr:cNvPr>
        <xdr:cNvPicPr>
          <a:picLocks noChangeAspect="1"/>
        </xdr:cNvPicPr>
      </xdr:nvPicPr>
      <xdr:blipFill>
        <a:blip xmlns:r="http://schemas.openxmlformats.org/officeDocument/2006/relationships" r:embed="rId2"/>
        <a:stretch>
          <a:fillRect/>
        </a:stretch>
      </xdr:blipFill>
      <xdr:spPr>
        <a:xfrm>
          <a:off x="7988299" y="236864"/>
          <a:ext cx="5206937" cy="1787763"/>
        </a:xfrm>
        <a:prstGeom prst="rect">
          <a:avLst/>
        </a:prstGeom>
      </xdr:spPr>
    </xdr:pic>
    <xdr:clientData/>
  </xdr:twoCellAnchor>
  <xdr:oneCellAnchor>
    <xdr:from>
      <xdr:col>1</xdr:col>
      <xdr:colOff>1102265</xdr:colOff>
      <xdr:row>8</xdr:row>
      <xdr:rowOff>766793</xdr:rowOff>
    </xdr:from>
    <xdr:ext cx="9147024" cy="389527"/>
    <xdr:sp macro="" textlink="">
      <xdr:nvSpPr>
        <xdr:cNvPr id="10" name="2 Rectángulo">
          <a:extLst>
            <a:ext uri="{FF2B5EF4-FFF2-40B4-BE49-F238E27FC236}">
              <a16:creationId xmlns:a16="http://schemas.microsoft.com/office/drawing/2014/main" id="{B69646DA-A89E-1441-A21B-BFE8B32E35DF}"/>
            </a:ext>
          </a:extLst>
        </xdr:cNvPr>
        <xdr:cNvSpPr/>
      </xdr:nvSpPr>
      <xdr:spPr>
        <a:xfrm>
          <a:off x="2528020" y="2360284"/>
          <a:ext cx="9147024" cy="389527"/>
        </a:xfrm>
        <a:prstGeom prst="rect">
          <a:avLst/>
        </a:prstGeom>
        <a:noFill/>
      </xdr:spPr>
      <xdr:txBody>
        <a:bodyPr wrap="square" lIns="91440" tIns="45720" rIns="91440" bIns="45720">
          <a:noAutofit/>
        </a:bodyPr>
        <a:lstStyle/>
        <a:p>
          <a:pPr algn="ctr"/>
          <a:r>
            <a:rPr lang="es-ES" sz="3000" b="1" cap="none" spc="0">
              <a:ln>
                <a:noFill/>
              </a:ln>
              <a:solidFill>
                <a:schemeClr val="bg1"/>
              </a:solidFill>
              <a:effectLst/>
            </a:rPr>
            <a:t>Hoja de</a:t>
          </a:r>
          <a:r>
            <a:rPr lang="es-ES" sz="3000" b="1" cap="none" spc="0" baseline="0">
              <a:ln>
                <a:noFill/>
              </a:ln>
              <a:solidFill>
                <a:schemeClr val="bg1"/>
              </a:solidFill>
              <a:effectLst/>
            </a:rPr>
            <a:t> Trabajo Plan de Grupo</a:t>
          </a:r>
          <a:endParaRPr lang="es-ES" sz="3000" b="1" cap="none" spc="0">
            <a:ln>
              <a:noFill/>
            </a:ln>
            <a:solidFill>
              <a:schemeClr val="bg1"/>
            </a:solidFill>
            <a:effectLst/>
          </a:endParaRPr>
        </a:p>
      </xdr:txBody>
    </xdr:sp>
    <xdr:clientData/>
  </xdr:oneCellAnchor>
  <xdr:twoCellAnchor>
    <xdr:from>
      <xdr:col>0</xdr:col>
      <xdr:colOff>1042358</xdr:colOff>
      <xdr:row>8</xdr:row>
      <xdr:rowOff>1533584</xdr:rowOff>
    </xdr:from>
    <xdr:to>
      <xdr:col>4</xdr:col>
      <xdr:colOff>635000</xdr:colOff>
      <xdr:row>8</xdr:row>
      <xdr:rowOff>3331308</xdr:rowOff>
    </xdr:to>
    <xdr:sp macro="" textlink="">
      <xdr:nvSpPr>
        <xdr:cNvPr id="11" name="Rectángulo 10">
          <a:extLst>
            <a:ext uri="{FF2B5EF4-FFF2-40B4-BE49-F238E27FC236}">
              <a16:creationId xmlns:a16="http://schemas.microsoft.com/office/drawing/2014/main" id="{338A29B0-378E-7B2B-7279-FB09F07F9AE4}"/>
            </a:ext>
          </a:extLst>
        </xdr:cNvPr>
        <xdr:cNvSpPr/>
      </xdr:nvSpPr>
      <xdr:spPr>
        <a:xfrm>
          <a:off x="1042358" y="3116199"/>
          <a:ext cx="5551873" cy="1797724"/>
        </a:xfrm>
        <a:prstGeom prst="rect">
          <a:avLst/>
        </a:prstGeom>
        <a:solidFill>
          <a:srgbClr val="F5CB00"/>
        </a:solidFill>
        <a:ln>
          <a:solidFill>
            <a:srgbClr val="2B116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oneCellAnchor>
    <xdr:from>
      <xdr:col>1</xdr:col>
      <xdr:colOff>71885</xdr:colOff>
      <xdr:row>8</xdr:row>
      <xdr:rowOff>2063472</xdr:rowOff>
    </xdr:from>
    <xdr:ext cx="4636699" cy="1144337"/>
    <xdr:sp macro="" textlink="">
      <xdr:nvSpPr>
        <xdr:cNvPr id="12" name="2 Rectángulo">
          <a:extLst>
            <a:ext uri="{FF2B5EF4-FFF2-40B4-BE49-F238E27FC236}">
              <a16:creationId xmlns:a16="http://schemas.microsoft.com/office/drawing/2014/main" id="{FE9CC6B3-99CD-91D5-5940-E991FEEE8805}"/>
            </a:ext>
          </a:extLst>
        </xdr:cNvPr>
        <xdr:cNvSpPr/>
      </xdr:nvSpPr>
      <xdr:spPr>
        <a:xfrm>
          <a:off x="1498193" y="3646087"/>
          <a:ext cx="4636699" cy="1144337"/>
        </a:xfrm>
        <a:prstGeom prst="rect">
          <a:avLst/>
        </a:prstGeom>
        <a:noFill/>
      </xdr:spPr>
      <xdr:txBody>
        <a:bodyPr wrap="square" lIns="91440" tIns="45720" rIns="91440" bIns="45720" anchor="ctr">
          <a:noAutofit/>
        </a:bodyPr>
        <a:lstStyle/>
        <a:p>
          <a:pPr algn="ctr"/>
          <a:r>
            <a:rPr lang="es-ES" sz="2800" b="1" cap="none" spc="0">
              <a:ln>
                <a:noFill/>
              </a:ln>
              <a:solidFill>
                <a:srgbClr val="2B1161"/>
              </a:solidFill>
              <a:effectLst/>
              <a:latin typeface="Arial" panose="020B0604020202020204" pitchFamily="34" charset="0"/>
              <a:cs typeface="Arial" panose="020B0604020202020204" pitchFamily="34" charset="0"/>
            </a:rPr>
            <a:t>Misión</a:t>
          </a:r>
        </a:p>
        <a:p>
          <a:pPr algn="ctr"/>
          <a:r>
            <a:rPr lang="es-ES" sz="1400" b="0" cap="none" spc="0">
              <a:ln>
                <a:noFill/>
              </a:ln>
              <a:solidFill>
                <a:srgbClr val="2B1161"/>
              </a:solidFill>
              <a:effectLst/>
              <a:latin typeface="Arial" panose="020B0604020202020204" pitchFamily="34" charset="0"/>
              <a:cs typeface="Arial" panose="020B0604020202020204" pitchFamily="34" charset="0"/>
            </a:rPr>
            <a:t>Somos una Organización de educación no formal que brinda oportunidades a la niñez y la juventud para que sean protagonistas de su desarrollo personal y su aporte a la sociedad por medio de un programa educativo innovador y participativo.</a:t>
          </a:r>
        </a:p>
        <a:p>
          <a:pPr algn="ctr"/>
          <a:endParaRPr lang="es-ES" sz="3000" b="1" cap="none" spc="0">
            <a:ln>
              <a:noFill/>
            </a:ln>
            <a:solidFill>
              <a:srgbClr val="2B1161"/>
            </a:solidFill>
            <a:effectLst/>
          </a:endParaRPr>
        </a:p>
      </xdr:txBody>
    </xdr:sp>
    <xdr:clientData/>
  </xdr:oneCellAnchor>
  <xdr:twoCellAnchor>
    <xdr:from>
      <xdr:col>4</xdr:col>
      <xdr:colOff>1426307</xdr:colOff>
      <xdr:row>8</xdr:row>
      <xdr:rowOff>1533584</xdr:rowOff>
    </xdr:from>
    <xdr:to>
      <xdr:col>9</xdr:col>
      <xdr:colOff>862642</xdr:colOff>
      <xdr:row>8</xdr:row>
      <xdr:rowOff>3331308</xdr:rowOff>
    </xdr:to>
    <xdr:sp macro="" textlink="">
      <xdr:nvSpPr>
        <xdr:cNvPr id="15" name="Rectángulo 14">
          <a:extLst>
            <a:ext uri="{FF2B5EF4-FFF2-40B4-BE49-F238E27FC236}">
              <a16:creationId xmlns:a16="http://schemas.microsoft.com/office/drawing/2014/main" id="{A003C6E1-5FAC-3D4C-B803-8E82B3F6BC48}"/>
            </a:ext>
          </a:extLst>
        </xdr:cNvPr>
        <xdr:cNvSpPr/>
      </xdr:nvSpPr>
      <xdr:spPr>
        <a:xfrm>
          <a:off x="7385538" y="3116199"/>
          <a:ext cx="5376027" cy="1797724"/>
        </a:xfrm>
        <a:prstGeom prst="rect">
          <a:avLst/>
        </a:prstGeom>
        <a:solidFill>
          <a:srgbClr val="F5CB00"/>
        </a:solidFill>
        <a:ln>
          <a:solidFill>
            <a:srgbClr val="2B116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oneCellAnchor>
    <xdr:from>
      <xdr:col>5</xdr:col>
      <xdr:colOff>327888</xdr:colOff>
      <xdr:row>8</xdr:row>
      <xdr:rowOff>2063472</xdr:rowOff>
    </xdr:from>
    <xdr:ext cx="4636699" cy="1144337"/>
    <xdr:sp macro="" textlink="">
      <xdr:nvSpPr>
        <xdr:cNvPr id="16" name="2 Rectángulo">
          <a:extLst>
            <a:ext uri="{FF2B5EF4-FFF2-40B4-BE49-F238E27FC236}">
              <a16:creationId xmlns:a16="http://schemas.microsoft.com/office/drawing/2014/main" id="{54F9D8D2-2786-37FC-B998-262BEF901219}"/>
            </a:ext>
          </a:extLst>
        </xdr:cNvPr>
        <xdr:cNvSpPr/>
      </xdr:nvSpPr>
      <xdr:spPr>
        <a:xfrm>
          <a:off x="7693888" y="3638272"/>
          <a:ext cx="4636699" cy="1144337"/>
        </a:xfrm>
        <a:prstGeom prst="rect">
          <a:avLst/>
        </a:prstGeom>
        <a:noFill/>
      </xdr:spPr>
      <xdr:txBody>
        <a:bodyPr wrap="square" lIns="91440" tIns="45720" rIns="91440" bIns="45720" anchor="ctr">
          <a:noAutofit/>
        </a:bodyPr>
        <a:lstStyle/>
        <a:p>
          <a:pPr algn="ctr"/>
          <a:r>
            <a:rPr lang="es-ES" sz="2800" b="1" cap="none" spc="0">
              <a:ln>
                <a:noFill/>
              </a:ln>
              <a:solidFill>
                <a:srgbClr val="2B1161"/>
              </a:solidFill>
              <a:effectLst/>
              <a:latin typeface="Arial" panose="020B0604020202020204" pitchFamily="34" charset="0"/>
              <a:cs typeface="Arial" panose="020B0604020202020204" pitchFamily="34" charset="0"/>
            </a:rPr>
            <a:t>Visión</a:t>
          </a:r>
        </a:p>
        <a:p>
          <a:pPr algn="ctr"/>
          <a:r>
            <a:rPr lang="es-ES" sz="1400" b="0" cap="none" spc="0">
              <a:ln>
                <a:noFill/>
              </a:ln>
              <a:solidFill>
                <a:srgbClr val="2B1161"/>
              </a:solidFill>
              <a:effectLst/>
              <a:latin typeface="Arial" panose="020B0604020202020204" pitchFamily="34" charset="0"/>
              <a:cs typeface="Arial" panose="020B0604020202020204" pitchFamily="34" charset="0"/>
            </a:rPr>
            <a:t>Ser la Organización referente en el país de un modelo educativo no formal donde la niñez y la juventud desarrollen valores, liderazgos, competencias y habilidades que contribuyan a la construcción de una sociedad más equitativa.</a:t>
          </a:r>
        </a:p>
        <a:p>
          <a:pPr algn="ctr"/>
          <a:endParaRPr lang="es-ES" sz="3000" b="1" cap="none" spc="0">
            <a:ln>
              <a:noFill/>
            </a:ln>
            <a:solidFill>
              <a:srgbClr val="2B1161"/>
            </a:solidFill>
            <a:effectLst/>
          </a:endParaRPr>
        </a:p>
      </xdr:txBody>
    </xdr:sp>
    <xdr:clientData/>
  </xdr:oneCellAnchor>
  <xdr:twoCellAnchor>
    <xdr:from>
      <xdr:col>5</xdr:col>
      <xdr:colOff>1171575</xdr:colOff>
      <xdr:row>9</xdr:row>
      <xdr:rowOff>37723</xdr:rowOff>
    </xdr:from>
    <xdr:to>
      <xdr:col>11</xdr:col>
      <xdr:colOff>3072</xdr:colOff>
      <xdr:row>9</xdr:row>
      <xdr:rowOff>312134</xdr:rowOff>
    </xdr:to>
    <xdr:sp macro="" textlink="">
      <xdr:nvSpPr>
        <xdr:cNvPr id="18" name="Rectángulo 17">
          <a:extLst>
            <a:ext uri="{FF2B5EF4-FFF2-40B4-BE49-F238E27FC236}">
              <a16:creationId xmlns:a16="http://schemas.microsoft.com/office/drawing/2014/main" id="{1E25C6E3-FDB4-6048-D29C-A669CCB3F289}"/>
            </a:ext>
          </a:extLst>
        </xdr:cNvPr>
        <xdr:cNvSpPr/>
      </xdr:nvSpPr>
      <xdr:spPr>
        <a:xfrm>
          <a:off x="7781925" y="5543173"/>
          <a:ext cx="4584597" cy="274411"/>
        </a:xfrm>
        <a:prstGeom prst="rect">
          <a:avLst/>
        </a:prstGeom>
        <a:solidFill>
          <a:srgbClr val="FFFF99"/>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1171575</xdr:colOff>
      <xdr:row>10</xdr:row>
      <xdr:rowOff>38779</xdr:rowOff>
    </xdr:from>
    <xdr:to>
      <xdr:col>11</xdr:col>
      <xdr:colOff>3072</xdr:colOff>
      <xdr:row>10</xdr:row>
      <xdr:rowOff>284955</xdr:rowOff>
    </xdr:to>
    <xdr:sp macro="" textlink="">
      <xdr:nvSpPr>
        <xdr:cNvPr id="21" name="Rectángulo 20">
          <a:extLst>
            <a:ext uri="{FF2B5EF4-FFF2-40B4-BE49-F238E27FC236}">
              <a16:creationId xmlns:a16="http://schemas.microsoft.com/office/drawing/2014/main" id="{86666C69-C306-733B-B977-6F73C84BD23C}"/>
            </a:ext>
          </a:extLst>
        </xdr:cNvPr>
        <xdr:cNvSpPr/>
      </xdr:nvSpPr>
      <xdr:spPr>
        <a:xfrm>
          <a:off x="7781925" y="5887129"/>
          <a:ext cx="4584597" cy="246176"/>
        </a:xfrm>
        <a:prstGeom prst="rect">
          <a:avLst/>
        </a:prstGeom>
        <a:solidFill>
          <a:schemeClr val="accent4">
            <a:lumMod val="40000"/>
            <a:lumOff val="60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1171575</xdr:colOff>
      <xdr:row>11</xdr:row>
      <xdr:rowOff>31627</xdr:rowOff>
    </xdr:from>
    <xdr:to>
      <xdr:col>11</xdr:col>
      <xdr:colOff>3072</xdr:colOff>
      <xdr:row>11</xdr:row>
      <xdr:rowOff>284636</xdr:rowOff>
    </xdr:to>
    <xdr:sp macro="" textlink="">
      <xdr:nvSpPr>
        <xdr:cNvPr id="22" name="Rectángulo 21">
          <a:extLst>
            <a:ext uri="{FF2B5EF4-FFF2-40B4-BE49-F238E27FC236}">
              <a16:creationId xmlns:a16="http://schemas.microsoft.com/office/drawing/2014/main" id="{FAFCB58E-3219-BCB9-B52C-9B9FD4BED307}"/>
            </a:ext>
          </a:extLst>
        </xdr:cNvPr>
        <xdr:cNvSpPr/>
      </xdr:nvSpPr>
      <xdr:spPr>
        <a:xfrm>
          <a:off x="7781925" y="6194302"/>
          <a:ext cx="4584597" cy="253009"/>
        </a:xfrm>
        <a:prstGeom prst="rect">
          <a:avLst/>
        </a:prstGeom>
        <a:solidFill>
          <a:schemeClr val="accent6">
            <a:lumMod val="40000"/>
            <a:lumOff val="60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12701</xdr:colOff>
      <xdr:row>6</xdr:row>
      <xdr:rowOff>937643</xdr:rowOff>
    </xdr:to>
    <xdr:sp macro="" textlink="">
      <xdr:nvSpPr>
        <xdr:cNvPr id="2" name="Rectángulo 1">
          <a:extLst>
            <a:ext uri="{FF2B5EF4-FFF2-40B4-BE49-F238E27FC236}">
              <a16:creationId xmlns:a16="http://schemas.microsoft.com/office/drawing/2014/main" id="{BF09014A-E488-F740-BD8E-4307A3A0341B}"/>
            </a:ext>
          </a:extLst>
        </xdr:cNvPr>
        <xdr:cNvSpPr/>
      </xdr:nvSpPr>
      <xdr:spPr>
        <a:xfrm>
          <a:off x="1" y="0"/>
          <a:ext cx="12395200" cy="224574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545003</xdr:colOff>
      <xdr:row>0</xdr:row>
      <xdr:rowOff>0</xdr:rowOff>
    </xdr:from>
    <xdr:to>
      <xdr:col>1</xdr:col>
      <xdr:colOff>1787877</xdr:colOff>
      <xdr:row>6</xdr:row>
      <xdr:rowOff>797017</xdr:rowOff>
    </xdr:to>
    <xdr:pic>
      <xdr:nvPicPr>
        <xdr:cNvPr id="3" name="Imagen 2">
          <a:extLst>
            <a:ext uri="{FF2B5EF4-FFF2-40B4-BE49-F238E27FC236}">
              <a16:creationId xmlns:a16="http://schemas.microsoft.com/office/drawing/2014/main" id="{E4EC5F22-16CB-4E48-8CEB-AA31EB876213}"/>
            </a:ext>
          </a:extLst>
        </xdr:cNvPr>
        <xdr:cNvPicPr>
          <a:picLocks noChangeAspect="1"/>
        </xdr:cNvPicPr>
      </xdr:nvPicPr>
      <xdr:blipFill>
        <a:blip xmlns:r="http://schemas.openxmlformats.org/officeDocument/2006/relationships" r:embed="rId1"/>
        <a:stretch>
          <a:fillRect/>
        </a:stretch>
      </xdr:blipFill>
      <xdr:spPr>
        <a:xfrm>
          <a:off x="545003" y="0"/>
          <a:ext cx="2093343" cy="2088597"/>
        </a:xfrm>
        <a:prstGeom prst="rect">
          <a:avLst/>
        </a:prstGeom>
      </xdr:spPr>
    </xdr:pic>
    <xdr:clientData/>
  </xdr:twoCellAnchor>
  <xdr:twoCellAnchor editAs="oneCell">
    <xdr:from>
      <xdr:col>3</xdr:col>
      <xdr:colOff>1542463</xdr:colOff>
      <xdr:row>0</xdr:row>
      <xdr:rowOff>300364</xdr:rowOff>
    </xdr:from>
    <xdr:to>
      <xdr:col>6</xdr:col>
      <xdr:colOff>2092123</xdr:colOff>
      <xdr:row>6</xdr:row>
      <xdr:rowOff>873244</xdr:rowOff>
    </xdr:to>
    <xdr:pic>
      <xdr:nvPicPr>
        <xdr:cNvPr id="4" name="Imagen 3">
          <a:extLst>
            <a:ext uri="{FF2B5EF4-FFF2-40B4-BE49-F238E27FC236}">
              <a16:creationId xmlns:a16="http://schemas.microsoft.com/office/drawing/2014/main" id="{A6313B13-64D0-2D4F-9B5E-1124AFC5AF3C}"/>
            </a:ext>
          </a:extLst>
        </xdr:cNvPr>
        <xdr:cNvPicPr>
          <a:picLocks noChangeAspect="1"/>
        </xdr:cNvPicPr>
      </xdr:nvPicPr>
      <xdr:blipFill>
        <a:blip xmlns:r="http://schemas.openxmlformats.org/officeDocument/2006/relationships" r:embed="rId2"/>
        <a:stretch>
          <a:fillRect/>
        </a:stretch>
      </xdr:blipFill>
      <xdr:spPr>
        <a:xfrm>
          <a:off x="6597063" y="300364"/>
          <a:ext cx="5404437" cy="1855573"/>
        </a:xfrm>
        <a:prstGeom prst="rect">
          <a:avLst/>
        </a:prstGeom>
      </xdr:spPr>
    </xdr:pic>
    <xdr:clientData/>
  </xdr:twoCellAnchor>
  <xdr:twoCellAnchor>
    <xdr:from>
      <xdr:col>0</xdr:col>
      <xdr:colOff>0</xdr:colOff>
      <xdr:row>6</xdr:row>
      <xdr:rowOff>939800</xdr:rowOff>
    </xdr:from>
    <xdr:to>
      <xdr:col>7</xdr:col>
      <xdr:colOff>12700</xdr:colOff>
      <xdr:row>6</xdr:row>
      <xdr:rowOff>1628947</xdr:rowOff>
    </xdr:to>
    <xdr:sp macro="" textlink="">
      <xdr:nvSpPr>
        <xdr:cNvPr id="5" name="Rectángulo 4">
          <a:extLst>
            <a:ext uri="{FF2B5EF4-FFF2-40B4-BE49-F238E27FC236}">
              <a16:creationId xmlns:a16="http://schemas.microsoft.com/office/drawing/2014/main" id="{54AC565F-C557-114D-B5FE-CF02D5F26349}"/>
            </a:ext>
          </a:extLst>
        </xdr:cNvPr>
        <xdr:cNvSpPr/>
      </xdr:nvSpPr>
      <xdr:spPr>
        <a:xfrm>
          <a:off x="0" y="2247900"/>
          <a:ext cx="12395200" cy="689147"/>
        </a:xfrm>
        <a:prstGeom prst="rect">
          <a:avLst/>
        </a:prstGeom>
        <a:solidFill>
          <a:srgbClr val="2B116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oneCellAnchor>
    <xdr:from>
      <xdr:col>0</xdr:col>
      <xdr:colOff>0</xdr:colOff>
      <xdr:row>6</xdr:row>
      <xdr:rowOff>1037136</xdr:rowOff>
    </xdr:from>
    <xdr:ext cx="11658817" cy="389527"/>
    <xdr:sp macro="" textlink="">
      <xdr:nvSpPr>
        <xdr:cNvPr id="7" name="2 Rectángulo">
          <a:extLst>
            <a:ext uri="{FF2B5EF4-FFF2-40B4-BE49-F238E27FC236}">
              <a16:creationId xmlns:a16="http://schemas.microsoft.com/office/drawing/2014/main" id="{B26BA6C9-23C2-434A-AE03-A07BC52C953C}"/>
            </a:ext>
          </a:extLst>
        </xdr:cNvPr>
        <xdr:cNvSpPr/>
      </xdr:nvSpPr>
      <xdr:spPr>
        <a:xfrm>
          <a:off x="0" y="2345236"/>
          <a:ext cx="11658817" cy="389527"/>
        </a:xfrm>
        <a:prstGeom prst="rect">
          <a:avLst/>
        </a:prstGeom>
        <a:noFill/>
      </xdr:spPr>
      <xdr:txBody>
        <a:bodyPr wrap="square" lIns="91440" tIns="45720" rIns="91440" bIns="45720">
          <a:noAutofit/>
        </a:bodyPr>
        <a:lstStyle/>
        <a:p>
          <a:pPr algn="ctr"/>
          <a:r>
            <a:rPr lang="es-ES" sz="3000" b="1" cap="none" spc="0">
              <a:ln>
                <a:noFill/>
              </a:ln>
              <a:solidFill>
                <a:schemeClr val="bg1"/>
              </a:solidFill>
              <a:effectLst/>
              <a:latin typeface="Arial" panose="020B0604020202020204" pitchFamily="34" charset="0"/>
              <a:cs typeface="Arial" panose="020B0604020202020204" pitchFamily="34" charset="0"/>
            </a:rPr>
            <a:t>METAS ANUALES DE GRUPO</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165101</xdr:rowOff>
    </xdr:from>
    <xdr:to>
      <xdr:col>9</xdr:col>
      <xdr:colOff>0</xdr:colOff>
      <xdr:row>3</xdr:row>
      <xdr:rowOff>965201</xdr:rowOff>
    </xdr:to>
    <xdr:sp macro="" textlink="">
      <xdr:nvSpPr>
        <xdr:cNvPr id="2" name="Rectángulo 1">
          <a:extLst>
            <a:ext uri="{FF2B5EF4-FFF2-40B4-BE49-F238E27FC236}">
              <a16:creationId xmlns:a16="http://schemas.microsoft.com/office/drawing/2014/main" id="{DBCBF931-D56F-1B45-A433-729A14D4AF47}"/>
            </a:ext>
          </a:extLst>
        </xdr:cNvPr>
        <xdr:cNvSpPr/>
      </xdr:nvSpPr>
      <xdr:spPr>
        <a:xfrm>
          <a:off x="0" y="165101"/>
          <a:ext cx="9080500" cy="1714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392602</xdr:colOff>
      <xdr:row>0</xdr:row>
      <xdr:rowOff>190501</xdr:rowOff>
    </xdr:from>
    <xdr:to>
      <xdr:col>1</xdr:col>
      <xdr:colOff>1320130</xdr:colOff>
      <xdr:row>3</xdr:row>
      <xdr:rowOff>786951</xdr:rowOff>
    </xdr:to>
    <xdr:pic>
      <xdr:nvPicPr>
        <xdr:cNvPr id="3" name="Imagen 2">
          <a:extLst>
            <a:ext uri="{FF2B5EF4-FFF2-40B4-BE49-F238E27FC236}">
              <a16:creationId xmlns:a16="http://schemas.microsoft.com/office/drawing/2014/main" id="{D5C2B029-00F8-4D4B-8CA6-D8685E0DF23F}"/>
            </a:ext>
          </a:extLst>
        </xdr:cNvPr>
        <xdr:cNvPicPr>
          <a:picLocks noChangeAspect="1"/>
        </xdr:cNvPicPr>
      </xdr:nvPicPr>
      <xdr:blipFill>
        <a:blip xmlns:r="http://schemas.openxmlformats.org/officeDocument/2006/relationships" r:embed="rId1"/>
        <a:stretch>
          <a:fillRect/>
        </a:stretch>
      </xdr:blipFill>
      <xdr:spPr>
        <a:xfrm>
          <a:off x="392602" y="190501"/>
          <a:ext cx="1508751" cy="1505330"/>
        </a:xfrm>
        <a:prstGeom prst="rect">
          <a:avLst/>
        </a:prstGeom>
      </xdr:spPr>
    </xdr:pic>
    <xdr:clientData/>
  </xdr:twoCellAnchor>
  <xdr:twoCellAnchor editAs="oneCell">
    <xdr:from>
      <xdr:col>3</xdr:col>
      <xdr:colOff>183562</xdr:colOff>
      <xdr:row>0</xdr:row>
      <xdr:rowOff>325764</xdr:rowOff>
    </xdr:from>
    <xdr:to>
      <xdr:col>7</xdr:col>
      <xdr:colOff>1248678</xdr:colOff>
      <xdr:row>3</xdr:row>
      <xdr:rowOff>901416</xdr:rowOff>
    </xdr:to>
    <xdr:pic>
      <xdr:nvPicPr>
        <xdr:cNvPr id="4" name="Imagen 3">
          <a:extLst>
            <a:ext uri="{FF2B5EF4-FFF2-40B4-BE49-F238E27FC236}">
              <a16:creationId xmlns:a16="http://schemas.microsoft.com/office/drawing/2014/main" id="{EC2BEB3C-7E47-DB46-8EC8-051E2F24AA11}"/>
            </a:ext>
          </a:extLst>
        </xdr:cNvPr>
        <xdr:cNvPicPr>
          <a:picLocks noChangeAspect="1"/>
        </xdr:cNvPicPr>
      </xdr:nvPicPr>
      <xdr:blipFill>
        <a:blip xmlns:r="http://schemas.openxmlformats.org/officeDocument/2006/relationships" r:embed="rId2"/>
        <a:stretch>
          <a:fillRect/>
        </a:stretch>
      </xdr:blipFill>
      <xdr:spPr>
        <a:xfrm>
          <a:off x="4285662" y="325764"/>
          <a:ext cx="4289247" cy="1472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sp macro="" textlink="">
      <xdr:nvSpPr>
        <xdr:cNvPr id="2" name="Rectángulo 1">
          <a:extLst>
            <a:ext uri="{FF2B5EF4-FFF2-40B4-BE49-F238E27FC236}">
              <a16:creationId xmlns:a16="http://schemas.microsoft.com/office/drawing/2014/main" id="{CFFEC7FD-4C0C-2B4D-BB4A-FCC6CC0010AB}"/>
            </a:ext>
          </a:extLst>
        </xdr:cNvPr>
        <xdr:cNvSpPr/>
      </xdr:nvSpPr>
      <xdr:spPr>
        <a:xfrm>
          <a:off x="0" y="0"/>
          <a:ext cx="7864231" cy="127976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392602</xdr:colOff>
      <xdr:row>0</xdr:row>
      <xdr:rowOff>25400</xdr:rowOff>
    </xdr:from>
    <xdr:to>
      <xdr:col>0</xdr:col>
      <xdr:colOff>1479472</xdr:colOff>
      <xdr:row>0</xdr:row>
      <xdr:rowOff>1099035</xdr:rowOff>
    </xdr:to>
    <xdr:pic>
      <xdr:nvPicPr>
        <xdr:cNvPr id="3" name="Imagen 2">
          <a:extLst>
            <a:ext uri="{FF2B5EF4-FFF2-40B4-BE49-F238E27FC236}">
              <a16:creationId xmlns:a16="http://schemas.microsoft.com/office/drawing/2014/main" id="{F73561F6-E973-2D44-BA0D-806535EF20A7}"/>
            </a:ext>
          </a:extLst>
        </xdr:cNvPr>
        <xdr:cNvPicPr>
          <a:picLocks noChangeAspect="1"/>
        </xdr:cNvPicPr>
      </xdr:nvPicPr>
      <xdr:blipFill>
        <a:blip xmlns:r="http://schemas.openxmlformats.org/officeDocument/2006/relationships" r:embed="rId1"/>
        <a:stretch>
          <a:fillRect/>
        </a:stretch>
      </xdr:blipFill>
      <xdr:spPr>
        <a:xfrm>
          <a:off x="392602" y="25400"/>
          <a:ext cx="1071203" cy="1070669"/>
        </a:xfrm>
        <a:prstGeom prst="rect">
          <a:avLst/>
        </a:prstGeom>
      </xdr:spPr>
    </xdr:pic>
    <xdr:clientData/>
  </xdr:twoCellAnchor>
  <xdr:twoCellAnchor editAs="oneCell">
    <xdr:from>
      <xdr:col>2</xdr:col>
      <xdr:colOff>801913</xdr:colOff>
      <xdr:row>0</xdr:row>
      <xdr:rowOff>160663</xdr:rowOff>
    </xdr:from>
    <xdr:to>
      <xdr:col>4</xdr:col>
      <xdr:colOff>984875</xdr:colOff>
      <xdr:row>0</xdr:row>
      <xdr:rowOff>1213670</xdr:rowOff>
    </xdr:to>
    <xdr:pic>
      <xdr:nvPicPr>
        <xdr:cNvPr id="4" name="Imagen 3">
          <a:extLst>
            <a:ext uri="{FF2B5EF4-FFF2-40B4-BE49-F238E27FC236}">
              <a16:creationId xmlns:a16="http://schemas.microsoft.com/office/drawing/2014/main" id="{50C3AB1B-607F-9543-B934-2367070F6DED}"/>
            </a:ext>
          </a:extLst>
        </xdr:cNvPr>
        <xdr:cNvPicPr>
          <a:picLocks noChangeAspect="1"/>
        </xdr:cNvPicPr>
      </xdr:nvPicPr>
      <xdr:blipFill>
        <a:blip xmlns:r="http://schemas.openxmlformats.org/officeDocument/2006/relationships" r:embed="rId2"/>
        <a:stretch>
          <a:fillRect/>
        </a:stretch>
      </xdr:blipFill>
      <xdr:spPr>
        <a:xfrm>
          <a:off x="4582605" y="160663"/>
          <a:ext cx="3055115" cy="1047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12700</xdr:colOff>
      <xdr:row>0</xdr:row>
      <xdr:rowOff>0</xdr:rowOff>
    </xdr:from>
    <xdr:to>
      <xdr:col>11</xdr:col>
      <xdr:colOff>12700</xdr:colOff>
      <xdr:row>0</xdr:row>
      <xdr:rowOff>1803400</xdr:rowOff>
    </xdr:to>
    <xdr:sp macro="" textlink="">
      <xdr:nvSpPr>
        <xdr:cNvPr id="2" name="Rectángulo 1">
          <a:extLst>
            <a:ext uri="{FF2B5EF4-FFF2-40B4-BE49-F238E27FC236}">
              <a16:creationId xmlns:a16="http://schemas.microsoft.com/office/drawing/2014/main" id="{E13B3ED9-B98C-CF49-A956-4E6AEBEC0F17}"/>
            </a:ext>
          </a:extLst>
        </xdr:cNvPr>
        <xdr:cNvSpPr/>
      </xdr:nvSpPr>
      <xdr:spPr>
        <a:xfrm>
          <a:off x="12700" y="0"/>
          <a:ext cx="13703300" cy="18034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1</xdr:col>
      <xdr:colOff>11602</xdr:colOff>
      <xdr:row>0</xdr:row>
      <xdr:rowOff>25400</xdr:rowOff>
    </xdr:from>
    <xdr:to>
      <xdr:col>2</xdr:col>
      <xdr:colOff>540660</xdr:colOff>
      <xdr:row>0</xdr:row>
      <xdr:rowOff>1531605</xdr:rowOff>
    </xdr:to>
    <xdr:pic>
      <xdr:nvPicPr>
        <xdr:cNvPr id="3" name="Imagen 2">
          <a:extLst>
            <a:ext uri="{FF2B5EF4-FFF2-40B4-BE49-F238E27FC236}">
              <a16:creationId xmlns:a16="http://schemas.microsoft.com/office/drawing/2014/main" id="{02743393-AE17-664E-ADDA-2F7F61BB081E}"/>
            </a:ext>
          </a:extLst>
        </xdr:cNvPr>
        <xdr:cNvPicPr>
          <a:picLocks noChangeAspect="1"/>
        </xdr:cNvPicPr>
      </xdr:nvPicPr>
      <xdr:blipFill>
        <a:blip xmlns:r="http://schemas.openxmlformats.org/officeDocument/2006/relationships" r:embed="rId1"/>
        <a:stretch>
          <a:fillRect/>
        </a:stretch>
      </xdr:blipFill>
      <xdr:spPr>
        <a:xfrm>
          <a:off x="405302" y="25400"/>
          <a:ext cx="1509498" cy="1508745"/>
        </a:xfrm>
        <a:prstGeom prst="rect">
          <a:avLst/>
        </a:prstGeom>
      </xdr:spPr>
    </xdr:pic>
    <xdr:clientData/>
  </xdr:twoCellAnchor>
  <xdr:twoCellAnchor editAs="oneCell">
    <xdr:from>
      <xdr:col>8</xdr:col>
      <xdr:colOff>890813</xdr:colOff>
      <xdr:row>0</xdr:row>
      <xdr:rowOff>160663</xdr:rowOff>
    </xdr:from>
    <xdr:to>
      <xdr:col>10</xdr:col>
      <xdr:colOff>2600082</xdr:colOff>
      <xdr:row>0</xdr:row>
      <xdr:rowOff>1636759</xdr:rowOff>
    </xdr:to>
    <xdr:pic>
      <xdr:nvPicPr>
        <xdr:cNvPr id="4" name="Imagen 3">
          <a:extLst>
            <a:ext uri="{FF2B5EF4-FFF2-40B4-BE49-F238E27FC236}">
              <a16:creationId xmlns:a16="http://schemas.microsoft.com/office/drawing/2014/main" id="{B171255E-999E-3E43-BF83-1B42398D6D2C}"/>
            </a:ext>
          </a:extLst>
        </xdr:cNvPr>
        <xdr:cNvPicPr>
          <a:picLocks noChangeAspect="1"/>
        </xdr:cNvPicPr>
      </xdr:nvPicPr>
      <xdr:blipFill>
        <a:blip xmlns:r="http://schemas.openxmlformats.org/officeDocument/2006/relationships" r:embed="rId2"/>
        <a:stretch>
          <a:fillRect/>
        </a:stretch>
      </xdr:blipFill>
      <xdr:spPr>
        <a:xfrm>
          <a:off x="8942613" y="160663"/>
          <a:ext cx="4305149" cy="14760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50800</xdr:rowOff>
    </xdr:from>
    <xdr:to>
      <xdr:col>6</xdr:col>
      <xdr:colOff>2247900</xdr:colOff>
      <xdr:row>0</xdr:row>
      <xdr:rowOff>1854200</xdr:rowOff>
    </xdr:to>
    <xdr:sp macro="" textlink="">
      <xdr:nvSpPr>
        <xdr:cNvPr id="2" name="Rectángulo 1">
          <a:extLst>
            <a:ext uri="{FF2B5EF4-FFF2-40B4-BE49-F238E27FC236}">
              <a16:creationId xmlns:a16="http://schemas.microsoft.com/office/drawing/2014/main" id="{010675A0-D94C-0340-BDD7-4B43CD939C55}"/>
            </a:ext>
          </a:extLst>
        </xdr:cNvPr>
        <xdr:cNvSpPr/>
      </xdr:nvSpPr>
      <xdr:spPr>
        <a:xfrm>
          <a:off x="0" y="50800"/>
          <a:ext cx="13703300" cy="18034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392602</xdr:colOff>
      <xdr:row>0</xdr:row>
      <xdr:rowOff>76200</xdr:rowOff>
    </xdr:from>
    <xdr:to>
      <xdr:col>0</xdr:col>
      <xdr:colOff>1902100</xdr:colOff>
      <xdr:row>0</xdr:row>
      <xdr:rowOff>1584945</xdr:rowOff>
    </xdr:to>
    <xdr:pic>
      <xdr:nvPicPr>
        <xdr:cNvPr id="3" name="Imagen 2">
          <a:extLst>
            <a:ext uri="{FF2B5EF4-FFF2-40B4-BE49-F238E27FC236}">
              <a16:creationId xmlns:a16="http://schemas.microsoft.com/office/drawing/2014/main" id="{DD55897B-1259-8D43-995B-A33FE7833B3F}"/>
            </a:ext>
          </a:extLst>
        </xdr:cNvPr>
        <xdr:cNvPicPr>
          <a:picLocks noChangeAspect="1"/>
        </xdr:cNvPicPr>
      </xdr:nvPicPr>
      <xdr:blipFill>
        <a:blip xmlns:r="http://schemas.openxmlformats.org/officeDocument/2006/relationships" r:embed="rId1"/>
        <a:stretch>
          <a:fillRect/>
        </a:stretch>
      </xdr:blipFill>
      <xdr:spPr>
        <a:xfrm>
          <a:off x="392602" y="76200"/>
          <a:ext cx="1509498" cy="1508745"/>
        </a:xfrm>
        <a:prstGeom prst="rect">
          <a:avLst/>
        </a:prstGeom>
      </xdr:spPr>
    </xdr:pic>
    <xdr:clientData/>
  </xdr:twoCellAnchor>
  <xdr:twoCellAnchor editAs="oneCell">
    <xdr:from>
      <xdr:col>4</xdr:col>
      <xdr:colOff>52613</xdr:colOff>
      <xdr:row>0</xdr:row>
      <xdr:rowOff>211463</xdr:rowOff>
    </xdr:from>
    <xdr:to>
      <xdr:col>6</xdr:col>
      <xdr:colOff>1779662</xdr:colOff>
      <xdr:row>0</xdr:row>
      <xdr:rowOff>1687559</xdr:rowOff>
    </xdr:to>
    <xdr:pic>
      <xdr:nvPicPr>
        <xdr:cNvPr id="4" name="Imagen 3">
          <a:extLst>
            <a:ext uri="{FF2B5EF4-FFF2-40B4-BE49-F238E27FC236}">
              <a16:creationId xmlns:a16="http://schemas.microsoft.com/office/drawing/2014/main" id="{CF733A90-7B24-8E48-B822-F8340CBE26FC}"/>
            </a:ext>
          </a:extLst>
        </xdr:cNvPr>
        <xdr:cNvPicPr>
          <a:picLocks noChangeAspect="1"/>
        </xdr:cNvPicPr>
      </xdr:nvPicPr>
      <xdr:blipFill>
        <a:blip xmlns:r="http://schemas.openxmlformats.org/officeDocument/2006/relationships" r:embed="rId2"/>
        <a:stretch>
          <a:fillRect/>
        </a:stretch>
      </xdr:blipFill>
      <xdr:spPr>
        <a:xfrm>
          <a:off x="8929913" y="211463"/>
          <a:ext cx="4305149" cy="14760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12700</xdr:colOff>
      <xdr:row>0</xdr:row>
      <xdr:rowOff>1803400</xdr:rowOff>
    </xdr:to>
    <xdr:sp macro="" textlink="">
      <xdr:nvSpPr>
        <xdr:cNvPr id="2" name="Rectángulo 1">
          <a:extLst>
            <a:ext uri="{FF2B5EF4-FFF2-40B4-BE49-F238E27FC236}">
              <a16:creationId xmlns:a16="http://schemas.microsoft.com/office/drawing/2014/main" id="{2523FFFC-8F9D-B045-9DD0-B23827CDBBBD}"/>
            </a:ext>
          </a:extLst>
        </xdr:cNvPr>
        <xdr:cNvSpPr/>
      </xdr:nvSpPr>
      <xdr:spPr>
        <a:xfrm>
          <a:off x="0" y="0"/>
          <a:ext cx="12128500" cy="18034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392602</xdr:colOff>
      <xdr:row>0</xdr:row>
      <xdr:rowOff>25400</xdr:rowOff>
    </xdr:from>
    <xdr:to>
      <xdr:col>1</xdr:col>
      <xdr:colOff>1092688</xdr:colOff>
      <xdr:row>0</xdr:row>
      <xdr:rowOff>1548965</xdr:rowOff>
    </xdr:to>
    <xdr:pic>
      <xdr:nvPicPr>
        <xdr:cNvPr id="3" name="Imagen 2">
          <a:extLst>
            <a:ext uri="{FF2B5EF4-FFF2-40B4-BE49-F238E27FC236}">
              <a16:creationId xmlns:a16="http://schemas.microsoft.com/office/drawing/2014/main" id="{8D62EF23-7287-104F-9A3A-DA8F2FF2C877}"/>
            </a:ext>
          </a:extLst>
        </xdr:cNvPr>
        <xdr:cNvPicPr>
          <a:picLocks noChangeAspect="1"/>
        </xdr:cNvPicPr>
      </xdr:nvPicPr>
      <xdr:blipFill>
        <a:blip xmlns:r="http://schemas.openxmlformats.org/officeDocument/2006/relationships" r:embed="rId1"/>
        <a:stretch>
          <a:fillRect/>
        </a:stretch>
      </xdr:blipFill>
      <xdr:spPr>
        <a:xfrm>
          <a:off x="392602" y="25400"/>
          <a:ext cx="1509498" cy="1508745"/>
        </a:xfrm>
        <a:prstGeom prst="rect">
          <a:avLst/>
        </a:prstGeom>
      </xdr:spPr>
    </xdr:pic>
    <xdr:clientData/>
  </xdr:twoCellAnchor>
  <xdr:twoCellAnchor editAs="oneCell">
    <xdr:from>
      <xdr:col>3</xdr:col>
      <xdr:colOff>3316513</xdr:colOff>
      <xdr:row>0</xdr:row>
      <xdr:rowOff>160663</xdr:rowOff>
    </xdr:from>
    <xdr:to>
      <xdr:col>6</xdr:col>
      <xdr:colOff>1106562</xdr:colOff>
      <xdr:row>0</xdr:row>
      <xdr:rowOff>1636759</xdr:rowOff>
    </xdr:to>
    <xdr:pic>
      <xdr:nvPicPr>
        <xdr:cNvPr id="4" name="Imagen 3">
          <a:extLst>
            <a:ext uri="{FF2B5EF4-FFF2-40B4-BE49-F238E27FC236}">
              <a16:creationId xmlns:a16="http://schemas.microsoft.com/office/drawing/2014/main" id="{7403ACDD-9209-E349-BDD8-8FA0F8518018}"/>
            </a:ext>
          </a:extLst>
        </xdr:cNvPr>
        <xdr:cNvPicPr>
          <a:picLocks noChangeAspect="1"/>
        </xdr:cNvPicPr>
      </xdr:nvPicPr>
      <xdr:blipFill>
        <a:blip xmlns:r="http://schemas.openxmlformats.org/officeDocument/2006/relationships" r:embed="rId2"/>
        <a:stretch>
          <a:fillRect/>
        </a:stretch>
      </xdr:blipFill>
      <xdr:spPr>
        <a:xfrm>
          <a:off x="7304313" y="160663"/>
          <a:ext cx="4305149" cy="147609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a Cespedes" id="{BE856BE9-E730-412C-AED2-B294C05E3E13}" userId="S::acespedes@siemprelistos.org::dd12d5b6-0f6f-4eb8-928a-fe6d78db569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7" dT="2024-01-11T15:47:59.14" personId="{BE856BE9-E730-412C-AED2-B294C05E3E13}" id="{BA5AC69D-6321-4F8E-96F3-78FBFA34C3F9}">
    <text>En el caso de finalizar el programa educativo en comunidad, debe de verse reflejado como una deserción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78"/>
  <sheetViews>
    <sheetView showGridLines="0" topLeftCell="A25" zoomScale="180" zoomScaleNormal="180" workbookViewId="0">
      <selection activeCell="I8" sqref="I8"/>
    </sheetView>
  </sheetViews>
  <sheetFormatPr baseColWidth="10" defaultColWidth="11.44140625" defaultRowHeight="13.2"/>
  <cols>
    <col min="1" max="1" width="11.21875" customWidth="1"/>
    <col min="2" max="2" width="15.33203125" customWidth="1"/>
    <col min="3" max="3" width="9" hidden="1" customWidth="1"/>
    <col min="4" max="4" width="26.44140625" customWidth="1"/>
    <col min="5" max="5" width="11.21875" customWidth="1"/>
    <col min="7" max="7" width="8.109375" customWidth="1"/>
    <col min="8" max="8" width="10.109375" customWidth="1"/>
    <col min="9" max="9" width="19.109375" customWidth="1"/>
  </cols>
  <sheetData>
    <row r="1" spans="1:9">
      <c r="A1" s="10"/>
      <c r="B1" s="10"/>
      <c r="C1" s="10"/>
      <c r="D1" s="10"/>
      <c r="E1" s="10"/>
      <c r="F1" s="10"/>
      <c r="G1" s="10"/>
      <c r="H1" s="10"/>
      <c r="I1" s="10"/>
    </row>
    <row r="2" spans="1:9">
      <c r="A2" s="10"/>
      <c r="B2" s="10"/>
      <c r="C2" s="10"/>
      <c r="D2" s="10"/>
      <c r="E2" s="10"/>
      <c r="F2" s="10"/>
      <c r="G2" s="10"/>
      <c r="H2" s="10"/>
      <c r="I2" s="10"/>
    </row>
    <row r="3" spans="1:9">
      <c r="A3" s="10"/>
      <c r="B3" s="10"/>
      <c r="C3" s="10"/>
      <c r="D3" s="10"/>
      <c r="E3" s="10"/>
      <c r="F3" s="10"/>
      <c r="G3" s="10"/>
      <c r="H3" s="10"/>
      <c r="I3" s="10"/>
    </row>
    <row r="4" spans="1:9">
      <c r="A4" s="10"/>
      <c r="B4" s="10"/>
      <c r="C4" s="10"/>
      <c r="D4" s="10"/>
      <c r="E4" s="10"/>
      <c r="F4" s="10"/>
      <c r="G4" s="10"/>
      <c r="H4" s="10"/>
      <c r="I4" s="10"/>
    </row>
    <row r="5" spans="1:9" ht="34.5" customHeight="1">
      <c r="A5" s="10"/>
      <c r="B5" s="10"/>
      <c r="C5" s="10"/>
      <c r="D5" s="10"/>
      <c r="E5" s="10"/>
      <c r="F5" s="10"/>
      <c r="G5" s="10"/>
      <c r="H5" s="10"/>
      <c r="I5" s="10"/>
    </row>
    <row r="6" spans="1:9">
      <c r="A6" s="10"/>
      <c r="B6" s="10"/>
      <c r="C6" s="10"/>
      <c r="D6" s="10"/>
      <c r="E6" s="10"/>
      <c r="F6" s="10"/>
      <c r="G6" s="10"/>
      <c r="H6" s="10"/>
      <c r="I6" s="10"/>
    </row>
    <row r="7" spans="1:9">
      <c r="A7" s="10"/>
      <c r="B7" s="10"/>
      <c r="C7" s="10"/>
      <c r="D7" s="10"/>
      <c r="E7" s="10"/>
      <c r="F7" s="10"/>
      <c r="G7" s="10"/>
      <c r="H7" s="10"/>
      <c r="I7" s="10"/>
    </row>
    <row r="8" spans="1:9">
      <c r="A8" s="10"/>
      <c r="B8" s="10"/>
      <c r="C8" s="10"/>
      <c r="D8" s="10"/>
      <c r="E8" s="10"/>
      <c r="F8" s="10"/>
      <c r="G8" s="10"/>
      <c r="H8" s="10"/>
      <c r="I8" s="10"/>
    </row>
    <row r="9" spans="1:9" ht="16.95" customHeight="1">
      <c r="A9" s="90" t="s">
        <v>277</v>
      </c>
      <c r="B9" s="81"/>
      <c r="C9" s="1"/>
      <c r="D9" s="1"/>
      <c r="E9" s="1"/>
      <c r="F9" s="1"/>
      <c r="G9" s="1"/>
      <c r="H9" s="1"/>
      <c r="I9" s="1"/>
    </row>
    <row r="10" spans="1:9" ht="13.95" customHeight="1">
      <c r="A10" s="10"/>
      <c r="B10" s="11"/>
      <c r="C10" s="10"/>
      <c r="D10" s="10"/>
      <c r="E10" s="10"/>
      <c r="F10" s="10"/>
      <c r="G10" s="10"/>
      <c r="H10" s="10"/>
      <c r="I10" s="10"/>
    </row>
    <row r="11" spans="1:9">
      <c r="A11" s="12"/>
      <c r="B11" s="12"/>
      <c r="C11" s="12"/>
      <c r="D11" s="12"/>
      <c r="E11" s="12"/>
      <c r="F11" s="10"/>
      <c r="G11" s="10"/>
      <c r="H11" s="10"/>
      <c r="I11" s="10"/>
    </row>
    <row r="12" spans="1:9" ht="15.6">
      <c r="A12" s="272" t="s">
        <v>0</v>
      </c>
      <c r="B12" s="272"/>
      <c r="C12" s="272"/>
      <c r="D12" s="143"/>
      <c r="E12" s="82"/>
      <c r="F12" s="83"/>
      <c r="G12" s="10"/>
      <c r="H12" s="10"/>
      <c r="I12" s="10"/>
    </row>
    <row r="13" spans="1:9">
      <c r="A13" s="84"/>
      <c r="B13" s="84"/>
      <c r="C13" s="84"/>
      <c r="D13" s="11"/>
      <c r="E13" s="11"/>
      <c r="F13" s="11"/>
      <c r="G13" s="10"/>
      <c r="H13" s="10"/>
      <c r="I13" s="10"/>
    </row>
    <row r="14" spans="1:9" ht="15.6">
      <c r="A14" s="272" t="s">
        <v>1</v>
      </c>
      <c r="B14" s="272"/>
      <c r="C14" s="273"/>
      <c r="D14" s="274"/>
      <c r="E14" s="274"/>
      <c r="F14" s="274"/>
      <c r="G14" s="10"/>
      <c r="H14" s="10"/>
      <c r="I14" s="10"/>
    </row>
    <row r="15" spans="1:9">
      <c r="A15" s="84"/>
      <c r="B15" s="84"/>
      <c r="C15" s="84"/>
      <c r="D15" s="11"/>
      <c r="E15" s="11"/>
      <c r="F15" s="11"/>
      <c r="G15" s="10"/>
      <c r="H15" s="10"/>
      <c r="I15" s="10"/>
    </row>
    <row r="16" spans="1:9" ht="15.6">
      <c r="A16" s="272" t="s">
        <v>2</v>
      </c>
      <c r="B16" s="272"/>
      <c r="C16" s="275"/>
      <c r="D16" s="276"/>
      <c r="E16" s="85"/>
      <c r="F16" s="11"/>
      <c r="G16" s="10"/>
      <c r="H16" s="10"/>
      <c r="I16" s="10"/>
    </row>
    <row r="17" spans="1:9">
      <c r="A17" s="12"/>
      <c r="B17" s="10"/>
      <c r="C17" s="13"/>
      <c r="D17" s="13"/>
      <c r="E17" s="13"/>
      <c r="F17" s="10"/>
      <c r="G17" s="10"/>
      <c r="H17" s="10"/>
      <c r="I17" s="10"/>
    </row>
    <row r="18" spans="1:9" ht="21" customHeight="1" thickBot="1">
      <c r="A18" s="265" t="s">
        <v>278</v>
      </c>
      <c r="B18" s="265"/>
      <c r="C18" s="265"/>
      <c r="D18" s="265"/>
      <c r="E18" s="265"/>
      <c r="F18" s="265"/>
      <c r="G18" s="265"/>
      <c r="H18" s="265"/>
      <c r="I18" s="265"/>
    </row>
    <row r="19" spans="1:9">
      <c r="A19" s="266" t="s">
        <v>3</v>
      </c>
      <c r="B19" s="267"/>
      <c r="C19" s="268"/>
      <c r="D19" s="86" t="s">
        <v>4</v>
      </c>
      <c r="E19" s="252" t="s">
        <v>279</v>
      </c>
      <c r="F19" s="253"/>
      <c r="G19" s="253"/>
      <c r="H19" s="254"/>
      <c r="I19" s="87" t="s">
        <v>4</v>
      </c>
    </row>
    <row r="20" spans="1:9">
      <c r="A20" s="255"/>
      <c r="B20" s="250"/>
      <c r="C20" s="251"/>
      <c r="D20" s="88" t="s">
        <v>5</v>
      </c>
      <c r="E20" s="269"/>
      <c r="F20" s="270"/>
      <c r="G20" s="270"/>
      <c r="H20" s="271"/>
      <c r="I20" s="151"/>
    </row>
    <row r="21" spans="1:9">
      <c r="A21" s="255"/>
      <c r="B21" s="250"/>
      <c r="C21" s="251"/>
      <c r="D21" s="88" t="s">
        <v>6</v>
      </c>
      <c r="E21" s="249"/>
      <c r="F21" s="250"/>
      <c r="G21" s="250"/>
      <c r="H21" s="251"/>
      <c r="I21" s="151"/>
    </row>
    <row r="22" spans="1:9">
      <c r="A22" s="255"/>
      <c r="B22" s="250"/>
      <c r="C22" s="251"/>
      <c r="D22" s="88" t="s">
        <v>7</v>
      </c>
      <c r="E22" s="249"/>
      <c r="F22" s="250"/>
      <c r="G22" s="250"/>
      <c r="H22" s="251"/>
      <c r="I22" s="151"/>
    </row>
    <row r="23" spans="1:9">
      <c r="A23" s="255"/>
      <c r="B23" s="250"/>
      <c r="C23" s="251"/>
      <c r="D23" s="88" t="s">
        <v>8</v>
      </c>
      <c r="E23" s="249"/>
      <c r="F23" s="250"/>
      <c r="G23" s="250"/>
      <c r="H23" s="251"/>
      <c r="I23" s="151"/>
    </row>
    <row r="24" spans="1:9">
      <c r="A24" s="255"/>
      <c r="B24" s="250"/>
      <c r="C24" s="251"/>
      <c r="D24" s="88" t="s">
        <v>9</v>
      </c>
      <c r="E24" s="249"/>
      <c r="F24" s="250"/>
      <c r="G24" s="250"/>
      <c r="H24" s="251"/>
      <c r="I24" s="151"/>
    </row>
    <row r="25" spans="1:9">
      <c r="A25" s="255"/>
      <c r="B25" s="250"/>
      <c r="C25" s="251"/>
      <c r="D25" s="88" t="s">
        <v>10</v>
      </c>
      <c r="E25" s="249"/>
      <c r="F25" s="250"/>
      <c r="G25" s="250"/>
      <c r="H25" s="251"/>
      <c r="I25" s="151"/>
    </row>
    <row r="26" spans="1:9">
      <c r="A26" s="255"/>
      <c r="B26" s="250"/>
      <c r="C26" s="251"/>
      <c r="D26" s="88" t="s">
        <v>11</v>
      </c>
      <c r="E26" s="249"/>
      <c r="F26" s="250"/>
      <c r="G26" s="250"/>
      <c r="H26" s="251"/>
      <c r="I26" s="151"/>
    </row>
    <row r="27" spans="1:9">
      <c r="A27" s="255"/>
      <c r="B27" s="250"/>
      <c r="C27" s="251"/>
      <c r="D27" s="88" t="s">
        <v>12</v>
      </c>
      <c r="E27" s="249"/>
      <c r="F27" s="250"/>
      <c r="G27" s="250"/>
      <c r="H27" s="251"/>
      <c r="I27" s="151"/>
    </row>
    <row r="28" spans="1:9">
      <c r="A28" s="14"/>
      <c r="B28" s="14"/>
      <c r="C28" s="14"/>
      <c r="D28" s="13"/>
      <c r="E28" s="13"/>
      <c r="F28" s="15"/>
      <c r="G28" s="15"/>
      <c r="H28" s="15"/>
      <c r="I28" s="10"/>
    </row>
    <row r="29" spans="1:9" ht="19.2" customHeight="1">
      <c r="A29" s="256" t="s">
        <v>280</v>
      </c>
      <c r="B29" s="256"/>
      <c r="C29" s="256"/>
      <c r="D29" s="256"/>
      <c r="E29" s="256"/>
      <c r="F29" s="256"/>
      <c r="G29" s="256"/>
      <c r="H29" s="256"/>
      <c r="I29" s="256"/>
    </row>
    <row r="30" spans="1:9" ht="24.9" customHeight="1">
      <c r="A30" s="208" t="s">
        <v>13</v>
      </c>
      <c r="B30" s="209"/>
      <c r="C30" s="210"/>
      <c r="D30" s="208" t="s">
        <v>305</v>
      </c>
      <c r="E30" s="210"/>
      <c r="F30" s="264" t="s">
        <v>304</v>
      </c>
      <c r="G30" s="264"/>
      <c r="H30" s="263"/>
      <c r="I30" s="263"/>
    </row>
    <row r="31" spans="1:9">
      <c r="A31" s="262"/>
      <c r="B31" s="262"/>
      <c r="C31" s="262"/>
      <c r="D31" s="262"/>
      <c r="E31" s="262"/>
      <c r="F31" s="262"/>
      <c r="G31" s="262"/>
      <c r="H31" s="262"/>
      <c r="I31" s="262"/>
    </row>
    <row r="32" spans="1:9" ht="19.2" customHeight="1">
      <c r="A32" s="258"/>
      <c r="B32" s="259"/>
      <c r="C32" s="259"/>
      <c r="D32" s="260"/>
      <c r="F32" s="258"/>
      <c r="G32" s="259"/>
      <c r="H32" s="259"/>
      <c r="I32" s="260"/>
    </row>
    <row r="33" spans="1:9" ht="19.95" customHeight="1">
      <c r="A33" s="257" t="s">
        <v>14</v>
      </c>
      <c r="B33" s="257"/>
      <c r="C33" s="257"/>
      <c r="D33" s="257"/>
      <c r="E33" s="89" t="s">
        <v>183</v>
      </c>
      <c r="F33" s="261" t="s">
        <v>15</v>
      </c>
      <c r="G33" s="261"/>
      <c r="H33" s="261"/>
      <c r="I33" s="261"/>
    </row>
    <row r="34" spans="1:9">
      <c r="A34" s="10"/>
      <c r="B34" s="10"/>
      <c r="C34" s="10"/>
      <c r="D34" s="10"/>
      <c r="E34" s="10"/>
      <c r="F34" s="10"/>
      <c r="G34" s="10"/>
      <c r="H34" s="10"/>
      <c r="I34" s="10"/>
    </row>
    <row r="35" spans="1:9">
      <c r="A35" s="10"/>
      <c r="B35" s="10"/>
      <c r="C35" s="10"/>
      <c r="D35" s="10"/>
      <c r="E35" s="10"/>
      <c r="F35" s="10"/>
      <c r="G35" s="10"/>
      <c r="H35" s="10"/>
      <c r="I35" s="10"/>
    </row>
    <row r="36" spans="1:9">
      <c r="A36" s="10"/>
      <c r="B36" s="10"/>
      <c r="C36" s="10"/>
      <c r="D36" s="10"/>
      <c r="E36" s="10"/>
      <c r="F36" s="10"/>
      <c r="G36" s="10"/>
      <c r="H36" s="10"/>
      <c r="I36" s="10"/>
    </row>
    <row r="37" spans="1:9">
      <c r="A37" s="10"/>
      <c r="B37" s="10"/>
      <c r="C37" s="10"/>
      <c r="D37" s="10"/>
      <c r="E37" s="10"/>
      <c r="F37" s="10"/>
      <c r="G37" s="10"/>
      <c r="H37" s="10"/>
      <c r="I37" s="10"/>
    </row>
    <row r="38" spans="1:9">
      <c r="A38" s="10"/>
      <c r="B38" s="10"/>
      <c r="C38" s="10"/>
      <c r="D38" s="10"/>
      <c r="E38" s="10"/>
      <c r="F38" s="10"/>
      <c r="G38" s="10"/>
      <c r="H38" s="10"/>
      <c r="I38" s="10"/>
    </row>
    <row r="39" spans="1:9">
      <c r="A39" s="10"/>
      <c r="B39" s="10"/>
      <c r="C39" s="10"/>
      <c r="D39" s="10"/>
      <c r="E39" s="10"/>
      <c r="F39" s="10"/>
      <c r="G39" s="10"/>
      <c r="H39" s="10"/>
      <c r="I39" s="10"/>
    </row>
    <row r="40" spans="1:9">
      <c r="A40" s="10"/>
      <c r="B40" s="10"/>
      <c r="C40" s="10"/>
      <c r="D40" s="10"/>
      <c r="E40" s="10"/>
      <c r="F40" s="10"/>
      <c r="G40" s="10"/>
      <c r="H40" s="10"/>
      <c r="I40" s="10"/>
    </row>
    <row r="41" spans="1:9">
      <c r="A41" s="10"/>
      <c r="B41" s="10"/>
      <c r="C41" s="10"/>
      <c r="D41" s="10"/>
      <c r="E41" s="10"/>
      <c r="F41" s="10"/>
      <c r="G41" s="10"/>
      <c r="H41" s="10"/>
      <c r="I41" s="10"/>
    </row>
    <row r="42" spans="1:9">
      <c r="A42" s="10"/>
      <c r="B42" s="10"/>
      <c r="C42" s="10"/>
      <c r="D42" s="10"/>
      <c r="E42" s="10"/>
      <c r="F42" s="10"/>
      <c r="G42" s="10"/>
      <c r="H42" s="10"/>
      <c r="I42" s="10"/>
    </row>
    <row r="43" spans="1:9">
      <c r="A43" s="10"/>
      <c r="B43" s="10"/>
      <c r="C43" s="10"/>
      <c r="D43" s="10"/>
      <c r="E43" s="10"/>
      <c r="F43" s="10"/>
      <c r="G43" s="10"/>
      <c r="H43" s="10"/>
      <c r="I43" s="10"/>
    </row>
    <row r="44" spans="1:9">
      <c r="A44" s="10"/>
      <c r="B44" s="10"/>
      <c r="C44" s="10"/>
      <c r="D44" s="10"/>
      <c r="E44" s="10"/>
      <c r="F44" s="10"/>
      <c r="G44" s="10"/>
      <c r="H44" s="10"/>
      <c r="I44" s="10"/>
    </row>
    <row r="45" spans="1:9">
      <c r="A45" s="10"/>
      <c r="B45" s="10"/>
      <c r="C45" s="10"/>
      <c r="D45" s="10"/>
      <c r="E45" s="10"/>
      <c r="F45" s="10"/>
      <c r="G45" s="10"/>
      <c r="H45" s="10"/>
      <c r="I45" s="10"/>
    </row>
    <row r="46" spans="1:9">
      <c r="A46" s="10"/>
      <c r="B46" s="10"/>
      <c r="C46" s="10"/>
      <c r="D46" s="10"/>
      <c r="E46" s="10"/>
      <c r="F46" s="10"/>
      <c r="G46" s="10"/>
      <c r="H46" s="10"/>
      <c r="I46" s="10"/>
    </row>
    <row r="47" spans="1:9">
      <c r="A47" s="10"/>
      <c r="B47" s="10"/>
      <c r="C47" s="10"/>
      <c r="D47" s="10"/>
      <c r="E47" s="10"/>
      <c r="F47" s="10"/>
      <c r="G47" s="10"/>
      <c r="H47" s="10"/>
      <c r="I47" s="10"/>
    </row>
    <row r="48" spans="1:9">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B63" s="10"/>
      <c r="C63" s="10"/>
      <c r="D63" s="10"/>
      <c r="E63" s="10"/>
      <c r="F63" s="10"/>
      <c r="G63" s="10"/>
      <c r="H63" s="10"/>
      <c r="I63" s="10"/>
    </row>
    <row r="64" spans="1:9">
      <c r="A64" s="10"/>
      <c r="B64" s="10"/>
      <c r="C64" s="10"/>
      <c r="D64" s="10"/>
      <c r="E64" s="10"/>
      <c r="F64" s="10"/>
      <c r="G64" s="10"/>
      <c r="H64" s="10"/>
      <c r="I64" s="10"/>
    </row>
    <row r="65" spans="1:9">
      <c r="A65" s="10"/>
      <c r="B65" s="10"/>
      <c r="C65" s="10"/>
      <c r="D65" s="10"/>
      <c r="E65" s="10"/>
      <c r="F65" s="10"/>
      <c r="G65" s="10"/>
      <c r="H65" s="10"/>
      <c r="I65" s="10"/>
    </row>
    <row r="66" spans="1:9">
      <c r="A66" s="10"/>
      <c r="B66" s="10"/>
      <c r="C66" s="10"/>
      <c r="D66" s="10"/>
      <c r="E66" s="10"/>
      <c r="F66" s="10"/>
      <c r="G66" s="10"/>
      <c r="H66" s="10"/>
      <c r="I66" s="10"/>
    </row>
    <row r="67" spans="1:9">
      <c r="A67" s="10"/>
      <c r="B67" s="10"/>
      <c r="C67" s="10"/>
      <c r="D67" s="10"/>
      <c r="E67" s="10"/>
      <c r="F67" s="10"/>
      <c r="G67" s="10"/>
      <c r="H67" s="10"/>
      <c r="I67" s="10"/>
    </row>
    <row r="68" spans="1:9">
      <c r="A68" s="10"/>
      <c r="B68" s="10"/>
      <c r="C68" s="10"/>
      <c r="D68" s="10"/>
      <c r="E68" s="10"/>
      <c r="F68" s="10"/>
      <c r="G68" s="10"/>
      <c r="H68" s="10"/>
      <c r="I68" s="10"/>
    </row>
    <row r="69" spans="1:9">
      <c r="A69" s="10"/>
      <c r="B69" s="10"/>
      <c r="C69" s="10"/>
      <c r="D69" s="10"/>
      <c r="E69" s="10"/>
      <c r="F69" s="10"/>
      <c r="G69" s="10"/>
      <c r="H69" s="10"/>
      <c r="I69" s="10"/>
    </row>
    <row r="70" spans="1:9">
      <c r="A70" s="10"/>
      <c r="B70" s="10"/>
      <c r="C70" s="10"/>
      <c r="D70" s="10"/>
      <c r="E70" s="10"/>
      <c r="F70" s="10"/>
      <c r="G70" s="10"/>
      <c r="H70" s="10"/>
      <c r="I70" s="10"/>
    </row>
    <row r="71" spans="1:9">
      <c r="A71" s="10"/>
      <c r="B71" s="10"/>
      <c r="C71" s="10"/>
      <c r="D71" s="10"/>
      <c r="E71" s="10"/>
      <c r="F71" s="10"/>
      <c r="G71" s="10"/>
      <c r="H71" s="10"/>
      <c r="I71" s="10"/>
    </row>
    <row r="72" spans="1:9">
      <c r="A72" s="10"/>
      <c r="B72" s="10"/>
      <c r="C72" s="10"/>
      <c r="D72" s="10"/>
      <c r="E72" s="10"/>
      <c r="F72" s="10"/>
      <c r="G72" s="10"/>
      <c r="H72" s="10"/>
      <c r="I72" s="10"/>
    </row>
    <row r="73" spans="1:9">
      <c r="A73" s="10"/>
      <c r="B73" s="10"/>
      <c r="C73" s="10"/>
      <c r="D73" s="10"/>
      <c r="E73" s="10"/>
      <c r="F73" s="10"/>
      <c r="G73" s="10"/>
      <c r="H73" s="10"/>
      <c r="I73" s="10"/>
    </row>
    <row r="74" spans="1:9">
      <c r="A74" s="10"/>
      <c r="B74" s="10"/>
      <c r="C74" s="10"/>
      <c r="D74" s="10"/>
      <c r="E74" s="10"/>
      <c r="F74" s="10"/>
      <c r="G74" s="10"/>
      <c r="H74" s="10"/>
      <c r="I74" s="10"/>
    </row>
    <row r="75" spans="1:9">
      <c r="A75" s="10"/>
      <c r="B75" s="10"/>
      <c r="C75" s="10"/>
      <c r="D75" s="10"/>
      <c r="E75" s="10"/>
      <c r="F75" s="10"/>
      <c r="G75" s="10"/>
      <c r="H75" s="10"/>
      <c r="I75" s="10"/>
    </row>
    <row r="76" spans="1:9">
      <c r="A76" s="10"/>
      <c r="B76" s="10"/>
      <c r="C76" s="10"/>
      <c r="D76" s="10"/>
      <c r="E76" s="10"/>
      <c r="F76" s="10"/>
      <c r="G76" s="10"/>
      <c r="H76" s="10"/>
      <c r="I76" s="10"/>
    </row>
    <row r="77" spans="1:9">
      <c r="A77" s="10"/>
      <c r="B77" s="10"/>
      <c r="C77" s="10"/>
      <c r="D77" s="10"/>
      <c r="E77" s="10"/>
      <c r="F77" s="10"/>
      <c r="G77" s="10"/>
      <c r="H77" s="10"/>
      <c r="I77" s="10"/>
    </row>
    <row r="78" spans="1:9">
      <c r="A78" s="10"/>
      <c r="B78" s="10"/>
      <c r="C78" s="10"/>
      <c r="D78" s="10"/>
      <c r="E78" s="10"/>
      <c r="F78" s="10"/>
      <c r="G78" s="10"/>
      <c r="H78" s="10"/>
      <c r="I78" s="10"/>
    </row>
  </sheetData>
  <sheetProtection algorithmName="SHA-512" hashValue="baJOyNcEHDLs2aIuIZuxY/x2rfj4GgZaICpmLoOjwBPysXfO/eu0nSoKDEyCmQ+Nczp7MLi41bgGN5rn+Bbb+w==" saltValue="JAdx+jEFXwhLJf8PWXp+Qg==" spinCount="100000" sheet="1" objects="1" scenarios="1"/>
  <mergeCells count="32">
    <mergeCell ref="A18:I18"/>
    <mergeCell ref="A19:C19"/>
    <mergeCell ref="A20:C20"/>
    <mergeCell ref="E20:H20"/>
    <mergeCell ref="A12:C12"/>
    <mergeCell ref="A14:B14"/>
    <mergeCell ref="C14:F14"/>
    <mergeCell ref="A16:B16"/>
    <mergeCell ref="C16:D16"/>
    <mergeCell ref="A24:C24"/>
    <mergeCell ref="A25:C25"/>
    <mergeCell ref="A26:C26"/>
    <mergeCell ref="A21:C21"/>
    <mergeCell ref="A22:C22"/>
    <mergeCell ref="A23:C23"/>
    <mergeCell ref="A27:C27"/>
    <mergeCell ref="E27:H27"/>
    <mergeCell ref="A29:I29"/>
    <mergeCell ref="A33:D33"/>
    <mergeCell ref="A32:D32"/>
    <mergeCell ref="F32:I32"/>
    <mergeCell ref="F33:I33"/>
    <mergeCell ref="A31:I31"/>
    <mergeCell ref="H30:I30"/>
    <mergeCell ref="F30:G30"/>
    <mergeCell ref="E21:H21"/>
    <mergeCell ref="E19:H19"/>
    <mergeCell ref="E26:H26"/>
    <mergeCell ref="E25:H25"/>
    <mergeCell ref="E24:H24"/>
    <mergeCell ref="E23:H23"/>
    <mergeCell ref="E22:H22"/>
  </mergeCells>
  <pageMargins left="0.7" right="0.7" top="0.75" bottom="0.75" header="0.3" footer="0.3"/>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7610D-C2CC-4216-BF3D-2B31472F14E0}">
  <sheetPr>
    <tabColor rgb="FF00B0F0"/>
  </sheetPr>
  <dimension ref="A1:R223"/>
  <sheetViews>
    <sheetView showGridLines="0" tabSelected="1" topLeftCell="A202" zoomScale="130" zoomScaleNormal="130" workbookViewId="0">
      <selection activeCell="B204" sqref="B204:F204"/>
    </sheetView>
  </sheetViews>
  <sheetFormatPr baseColWidth="10" defaultColWidth="11.44140625" defaultRowHeight="13.2"/>
  <cols>
    <col min="1" max="3" width="18.6640625" style="24" customWidth="1"/>
    <col min="4" max="4" width="22" style="24" customWidth="1"/>
    <col min="5" max="6" width="18.6640625" style="24" customWidth="1"/>
    <col min="7" max="7" width="15.77734375" style="24" customWidth="1"/>
    <col min="8" max="8" width="15.44140625" style="24" customWidth="1"/>
    <col min="9" max="9" width="13.44140625" style="24" customWidth="1"/>
    <col min="10" max="10" width="13" style="24" customWidth="1"/>
    <col min="11" max="11" width="12" style="24" customWidth="1"/>
    <col min="12" max="12" width="15" style="24" customWidth="1"/>
    <col min="13" max="13" width="14.44140625" style="24" customWidth="1"/>
    <col min="14" max="14" width="17.21875" style="24" customWidth="1"/>
    <col min="15" max="15" width="17.6640625" style="24" customWidth="1"/>
    <col min="16" max="16" width="13.21875" style="24" customWidth="1"/>
    <col min="17" max="17" width="12.6640625" style="24" customWidth="1"/>
    <col min="18" max="16384" width="11.44140625" style="24"/>
  </cols>
  <sheetData>
    <row r="1" spans="1:14" ht="13.2" customHeight="1">
      <c r="A1" s="315"/>
      <c r="B1" s="315"/>
      <c r="C1" s="315"/>
      <c r="D1" s="315"/>
      <c r="E1" s="315"/>
      <c r="F1" s="315"/>
      <c r="G1" s="315"/>
      <c r="H1" s="315"/>
      <c r="I1" s="315"/>
      <c r="J1" s="315"/>
      <c r="K1" s="315"/>
      <c r="L1" s="23"/>
      <c r="M1" s="23"/>
    </row>
    <row r="2" spans="1:14" ht="13.2" customHeight="1">
      <c r="A2" s="23"/>
      <c r="B2" s="23"/>
      <c r="C2" s="23"/>
      <c r="D2" s="23"/>
      <c r="E2" s="23"/>
      <c r="F2" s="23"/>
      <c r="G2" s="23"/>
      <c r="H2" s="23"/>
      <c r="I2" s="23"/>
      <c r="J2" s="23"/>
      <c r="K2" s="23"/>
      <c r="L2" s="23"/>
      <c r="M2" s="23"/>
    </row>
    <row r="3" spans="1:14" ht="33.75" customHeight="1">
      <c r="A3" s="23"/>
      <c r="B3" s="23"/>
      <c r="C3" s="23"/>
      <c r="D3" s="23"/>
      <c r="E3" s="23"/>
      <c r="F3" s="23"/>
      <c r="G3" s="23"/>
      <c r="H3" s="23"/>
      <c r="I3" s="23"/>
      <c r="J3" s="23"/>
      <c r="K3" s="23"/>
      <c r="L3" s="23"/>
      <c r="M3" s="23"/>
    </row>
    <row r="4" spans="1:14" ht="13.2" customHeight="1">
      <c r="A4" s="23"/>
      <c r="B4" s="23"/>
      <c r="C4" s="25"/>
      <c r="D4" s="23"/>
      <c r="E4" s="23"/>
      <c r="F4" s="23"/>
      <c r="G4" s="23"/>
      <c r="H4" s="23"/>
      <c r="I4" s="23"/>
      <c r="J4" s="23"/>
      <c r="K4" s="23"/>
      <c r="L4" s="23"/>
      <c r="M4" s="23"/>
    </row>
    <row r="5" spans="1:14" ht="13.2" customHeight="1">
      <c r="A5" s="23"/>
      <c r="B5" s="23"/>
      <c r="C5" s="23"/>
      <c r="D5" s="23"/>
      <c r="E5" s="23"/>
      <c r="F5" s="23"/>
      <c r="G5" s="23"/>
      <c r="H5" s="23"/>
      <c r="I5" s="23"/>
      <c r="J5" s="23"/>
      <c r="K5" s="23"/>
      <c r="L5" s="23" t="s">
        <v>183</v>
      </c>
      <c r="M5" s="23"/>
    </row>
    <row r="6" spans="1:14" ht="13.2" customHeight="1">
      <c r="A6" s="23"/>
      <c r="B6" s="23"/>
      <c r="C6" s="23"/>
      <c r="D6" s="23"/>
      <c r="E6" s="23"/>
      <c r="F6" s="23"/>
      <c r="G6" s="23"/>
      <c r="H6" s="23"/>
      <c r="I6" s="23"/>
      <c r="J6" s="23"/>
      <c r="K6" s="23"/>
      <c r="L6" s="23"/>
      <c r="M6" s="23"/>
    </row>
    <row r="7" spans="1:14" ht="13.2" customHeight="1">
      <c r="A7" s="23"/>
      <c r="B7" s="23"/>
      <c r="C7" s="23"/>
      <c r="D7" s="23"/>
      <c r="E7" s="23"/>
      <c r="F7" s="23"/>
      <c r="G7" s="23"/>
      <c r="H7" s="23"/>
      <c r="I7" s="23"/>
      <c r="J7" s="23"/>
      <c r="K7" s="23"/>
      <c r="L7" s="23"/>
      <c r="M7" s="23"/>
    </row>
    <row r="8" spans="1:14" ht="13.2" customHeight="1">
      <c r="A8" s="23"/>
      <c r="B8" s="23"/>
      <c r="C8" s="23"/>
      <c r="D8" s="23"/>
      <c r="E8" s="23"/>
      <c r="F8" s="23"/>
      <c r="G8" s="23"/>
      <c r="H8" s="23"/>
      <c r="I8" s="23"/>
      <c r="J8" s="23"/>
      <c r="K8" s="23"/>
      <c r="L8" s="23"/>
      <c r="M8" s="23"/>
    </row>
    <row r="9" spans="1:14" ht="306" customHeight="1">
      <c r="A9" s="23"/>
      <c r="B9" s="23"/>
      <c r="C9" s="23"/>
      <c r="D9" s="23"/>
      <c r="E9" s="23"/>
      <c r="F9" s="23"/>
      <c r="G9" s="23"/>
      <c r="H9" s="23"/>
      <c r="I9" s="23"/>
      <c r="J9" s="23"/>
      <c r="K9" s="23"/>
      <c r="L9" s="23"/>
      <c r="M9" s="23"/>
      <c r="N9" s="35" t="s">
        <v>183</v>
      </c>
    </row>
    <row r="10" spans="1:14" ht="27" customHeight="1">
      <c r="A10" s="312" t="s">
        <v>16</v>
      </c>
      <c r="B10" s="312"/>
      <c r="C10" s="312"/>
      <c r="D10" s="312"/>
      <c r="E10" s="312"/>
      <c r="F10" s="312"/>
      <c r="G10" s="312"/>
      <c r="H10" s="312"/>
      <c r="I10" s="312"/>
      <c r="J10" s="312"/>
      <c r="K10" s="312"/>
    </row>
    <row r="11" spans="1:14" ht="25.2" customHeight="1">
      <c r="A11" s="312" t="s">
        <v>17</v>
      </c>
      <c r="B11" s="312"/>
      <c r="C11" s="312"/>
      <c r="D11" s="312"/>
      <c r="E11" s="312"/>
      <c r="F11" s="312"/>
      <c r="G11" s="312"/>
      <c r="H11" s="312"/>
      <c r="I11" s="312"/>
      <c r="J11" s="312"/>
      <c r="K11" s="312"/>
      <c r="L11" s="35" t="s">
        <v>183</v>
      </c>
    </row>
    <row r="12" spans="1:14" ht="24" customHeight="1">
      <c r="A12" s="312" t="s">
        <v>135</v>
      </c>
      <c r="B12" s="312"/>
      <c r="C12" s="312"/>
      <c r="D12" s="312"/>
      <c r="E12" s="312"/>
      <c r="F12" s="312"/>
      <c r="G12" s="312"/>
      <c r="H12" s="312"/>
      <c r="I12" s="312"/>
      <c r="J12" s="312"/>
      <c r="K12" s="312"/>
    </row>
    <row r="13" spans="1:14">
      <c r="A13" s="27"/>
      <c r="B13" s="26"/>
      <c r="C13" s="26"/>
      <c r="D13" s="26"/>
      <c r="E13" s="26"/>
      <c r="F13" s="26"/>
      <c r="G13" s="26"/>
      <c r="H13" s="26"/>
      <c r="I13" s="26"/>
      <c r="J13" s="26"/>
      <c r="K13" s="26"/>
      <c r="L13" s="26"/>
      <c r="M13" s="26"/>
    </row>
    <row r="14" spans="1:14" ht="13.2" customHeight="1">
      <c r="A14" s="91"/>
      <c r="B14" s="91"/>
      <c r="C14" s="91"/>
      <c r="D14" s="91"/>
      <c r="E14" s="91"/>
      <c r="F14" s="91"/>
      <c r="G14" s="91"/>
      <c r="H14" s="91"/>
      <c r="I14" s="91"/>
      <c r="J14" s="91"/>
      <c r="K14" s="91"/>
      <c r="L14" s="26"/>
      <c r="M14" s="26"/>
    </row>
    <row r="15" spans="1:14" ht="22.8">
      <c r="A15" s="313" t="s">
        <v>18</v>
      </c>
      <c r="B15" s="314"/>
      <c r="C15" s="314"/>
      <c r="D15" s="314"/>
      <c r="E15" s="314"/>
      <c r="F15" s="314"/>
      <c r="G15" s="314"/>
      <c r="H15" s="314"/>
      <c r="I15" s="314"/>
      <c r="J15" s="314"/>
      <c r="K15" s="314"/>
      <c r="L15" s="26"/>
      <c r="M15" s="26"/>
    </row>
    <row r="16" spans="1:14" ht="17.399999999999999">
      <c r="A16" s="293" t="s">
        <v>19</v>
      </c>
      <c r="B16" s="294"/>
      <c r="C16" s="294"/>
      <c r="D16" s="294"/>
      <c r="E16" s="294"/>
      <c r="F16" s="294"/>
      <c r="G16" s="294"/>
      <c r="H16" s="294"/>
      <c r="I16" s="294"/>
      <c r="J16" s="294"/>
      <c r="K16" s="294"/>
      <c r="L16" s="26"/>
      <c r="M16" s="26"/>
    </row>
    <row r="17" spans="1:13" ht="17.399999999999999">
      <c r="A17" s="294" t="s">
        <v>20</v>
      </c>
      <c r="B17" s="294"/>
      <c r="C17" s="294"/>
      <c r="D17" s="294"/>
      <c r="E17" s="294"/>
      <c r="F17" s="294"/>
      <c r="G17" s="294"/>
      <c r="H17" s="294"/>
      <c r="I17" s="294"/>
      <c r="J17" s="294"/>
      <c r="K17" s="294"/>
      <c r="L17" s="26"/>
      <c r="M17" s="26"/>
    </row>
    <row r="18" spans="1:13" ht="17.399999999999999">
      <c r="A18" s="92"/>
      <c r="B18" s="92"/>
      <c r="C18" s="92"/>
      <c r="D18" s="92"/>
      <c r="E18" s="92"/>
      <c r="F18" s="92"/>
      <c r="G18" s="92"/>
      <c r="H18" s="92"/>
      <c r="I18" s="92"/>
      <c r="J18" s="92"/>
      <c r="K18" s="92"/>
      <c r="L18" s="26"/>
      <c r="M18" s="26"/>
    </row>
    <row r="19" spans="1:13" ht="25.95" customHeight="1">
      <c r="A19" s="301"/>
      <c r="B19" s="301"/>
      <c r="C19" s="301"/>
      <c r="D19" s="316"/>
      <c r="E19" s="316"/>
      <c r="F19" s="316"/>
      <c r="G19" s="316"/>
      <c r="H19" s="29"/>
      <c r="I19" s="26"/>
      <c r="J19" s="26"/>
    </row>
    <row r="20" spans="1:13" s="30" customFormat="1" ht="38.25" customHeight="1">
      <c r="A20" s="175" t="s">
        <v>21</v>
      </c>
      <c r="B20" s="317" t="s">
        <v>22</v>
      </c>
      <c r="C20" s="317"/>
      <c r="D20" s="175" t="s">
        <v>23</v>
      </c>
      <c r="E20" s="175" t="s">
        <v>24</v>
      </c>
      <c r="F20" s="175" t="s">
        <v>25</v>
      </c>
      <c r="G20" s="175" t="s">
        <v>26</v>
      </c>
      <c r="H20" s="176" t="s">
        <v>139</v>
      </c>
    </row>
    <row r="21" spans="1:13">
      <c r="A21" s="177" t="s">
        <v>27</v>
      </c>
      <c r="B21" s="311">
        <v>24</v>
      </c>
      <c r="C21" s="311"/>
      <c r="D21" s="93"/>
      <c r="E21" s="94"/>
      <c r="F21" s="152">
        <f>C34</f>
        <v>0</v>
      </c>
      <c r="G21" s="152">
        <f>H46</f>
        <v>0</v>
      </c>
      <c r="H21" s="153" t="e">
        <f>G21/E21</f>
        <v>#DIV/0!</v>
      </c>
      <c r="I21"/>
    </row>
    <row r="22" spans="1:13" ht="13.2" customHeight="1">
      <c r="A22" s="178" t="s">
        <v>28</v>
      </c>
      <c r="B22" s="311">
        <v>32</v>
      </c>
      <c r="C22" s="311"/>
      <c r="D22" s="93"/>
      <c r="E22" s="93"/>
      <c r="F22" s="152">
        <f>C35</f>
        <v>0</v>
      </c>
      <c r="G22" s="152">
        <f>H47</f>
        <v>0</v>
      </c>
      <c r="H22" s="153" t="e">
        <f>G22/E22</f>
        <v>#DIV/0!</v>
      </c>
    </row>
    <row r="23" spans="1:13" ht="13.2" customHeight="1">
      <c r="A23" s="179" t="s">
        <v>29</v>
      </c>
      <c r="B23" s="311">
        <v>12</v>
      </c>
      <c r="C23" s="311"/>
      <c r="D23" s="93"/>
      <c r="E23" s="93"/>
      <c r="F23" s="152">
        <f t="shared" ref="F23:F24" si="0">C36</f>
        <v>0</v>
      </c>
      <c r="G23" s="152">
        <f>H48</f>
        <v>0</v>
      </c>
      <c r="H23" s="153" t="e">
        <f>G23/E23</f>
        <v>#DIV/0!</v>
      </c>
    </row>
    <row r="24" spans="1:13" ht="13.2" customHeight="1">
      <c r="A24" s="180" t="s">
        <v>30</v>
      </c>
      <c r="B24" s="311">
        <v>12</v>
      </c>
      <c r="C24" s="311"/>
      <c r="D24" s="93"/>
      <c r="E24" s="93"/>
      <c r="F24" s="152">
        <f t="shared" si="0"/>
        <v>0</v>
      </c>
      <c r="G24" s="152">
        <f>H49</f>
        <v>0</v>
      </c>
      <c r="H24" s="153" t="e">
        <f>G24/E24</f>
        <v>#DIV/0!</v>
      </c>
    </row>
    <row r="25" spans="1:13">
      <c r="A25" s="181" t="s">
        <v>31</v>
      </c>
      <c r="B25" s="311">
        <f>SUM(B21:B24)</f>
        <v>80</v>
      </c>
      <c r="C25" s="311"/>
      <c r="D25" s="152">
        <f>SUM(D21:D24)</f>
        <v>0</v>
      </c>
      <c r="E25" s="152">
        <f t="shared" ref="E25" si="1">SUM(E21:E24)</f>
        <v>0</v>
      </c>
      <c r="F25" s="152">
        <f>SUM(F21:F24)</f>
        <v>0</v>
      </c>
      <c r="G25" s="152">
        <f>SUM(G21:G24)</f>
        <v>0</v>
      </c>
      <c r="H25" s="153" t="e">
        <f>AVERAGE(H21:H24)</f>
        <v>#DIV/0!</v>
      </c>
      <c r="M25" s="35" t="s">
        <v>183</v>
      </c>
    </row>
    <row r="26" spans="1:13">
      <c r="A26" s="318"/>
      <c r="B26" s="318"/>
      <c r="C26" s="318"/>
      <c r="D26" s="319"/>
      <c r="E26" s="319"/>
      <c r="F26" s="319"/>
      <c r="G26" s="26"/>
      <c r="H26" s="26"/>
      <c r="I26" s="26"/>
      <c r="J26" s="26"/>
    </row>
    <row r="27" spans="1:13">
      <c r="A27" s="31"/>
      <c r="B27" s="31"/>
      <c r="C27" s="31"/>
      <c r="D27" s="31"/>
      <c r="E27" s="31"/>
      <c r="F27" s="31"/>
      <c r="G27" s="26"/>
      <c r="H27" s="26"/>
      <c r="I27" s="26"/>
      <c r="J27" s="26"/>
    </row>
    <row r="28" spans="1:13">
      <c r="A28" s="95"/>
      <c r="B28" s="95"/>
      <c r="C28" s="95"/>
      <c r="D28" s="95"/>
      <c r="E28" s="95"/>
      <c r="F28" s="95"/>
      <c r="G28" s="91"/>
      <c r="H28" s="91"/>
      <c r="I28" s="91"/>
      <c r="J28" s="91"/>
      <c r="K28" s="91"/>
    </row>
    <row r="29" spans="1:13" ht="22.95" customHeight="1">
      <c r="A29" s="320" t="s">
        <v>32</v>
      </c>
      <c r="B29" s="277"/>
      <c r="C29" s="277"/>
      <c r="D29" s="277"/>
      <c r="E29" s="277"/>
      <c r="F29" s="277"/>
      <c r="G29" s="277"/>
      <c r="H29" s="277"/>
      <c r="I29" s="277"/>
      <c r="J29" s="277"/>
      <c r="K29" s="277"/>
    </row>
    <row r="30" spans="1:13" ht="17.399999999999999">
      <c r="A30" s="321" t="s">
        <v>33</v>
      </c>
      <c r="B30" s="322"/>
      <c r="C30" s="322"/>
      <c r="D30" s="322"/>
      <c r="E30" s="322"/>
      <c r="F30" s="322"/>
      <c r="G30" s="322"/>
      <c r="H30" s="322"/>
      <c r="I30" s="322"/>
      <c r="J30" s="322"/>
      <c r="K30" s="322"/>
    </row>
    <row r="31" spans="1:13" ht="17.399999999999999">
      <c r="A31" s="321" t="s">
        <v>137</v>
      </c>
      <c r="B31" s="322"/>
      <c r="C31" s="322"/>
      <c r="D31" s="322"/>
      <c r="E31" s="322"/>
      <c r="F31" s="322"/>
      <c r="G31" s="322"/>
      <c r="H31" s="322"/>
      <c r="I31" s="322"/>
      <c r="J31" s="322"/>
      <c r="K31" s="322"/>
    </row>
    <row r="32" spans="1:13" ht="17.399999999999999">
      <c r="A32" s="323"/>
      <c r="B32" s="323"/>
      <c r="C32" s="323"/>
      <c r="D32" s="323"/>
      <c r="E32" s="323"/>
      <c r="F32" s="323"/>
      <c r="G32" s="323"/>
      <c r="H32" s="323"/>
      <c r="I32" s="323"/>
      <c r="J32" s="323"/>
      <c r="K32" s="323"/>
    </row>
    <row r="33" spans="1:13" ht="54" customHeight="1">
      <c r="A33" s="182" t="s">
        <v>21</v>
      </c>
      <c r="B33" s="182" t="s">
        <v>23</v>
      </c>
      <c r="C33" s="182" t="s">
        <v>25</v>
      </c>
      <c r="D33" s="182" t="s">
        <v>35</v>
      </c>
      <c r="E33" s="182" t="s">
        <v>36</v>
      </c>
      <c r="F33" s="182" t="s">
        <v>37</v>
      </c>
      <c r="G33" s="182" t="s">
        <v>38</v>
      </c>
      <c r="H33" s="183" t="s">
        <v>133</v>
      </c>
      <c r="I33" s="182" t="s">
        <v>281</v>
      </c>
      <c r="J33" s="184" t="s">
        <v>132</v>
      </c>
      <c r="K33" s="184" t="s">
        <v>138</v>
      </c>
    </row>
    <row r="34" spans="1:13">
      <c r="A34" s="177" t="s">
        <v>27</v>
      </c>
      <c r="B34" s="154">
        <f>D21</f>
        <v>0</v>
      </c>
      <c r="C34" s="96"/>
      <c r="D34" s="155">
        <v>0</v>
      </c>
      <c r="E34" s="96"/>
      <c r="F34" s="96"/>
      <c r="G34" s="96"/>
      <c r="H34" s="155">
        <f>+B34+E34-F34-G34</f>
        <v>0</v>
      </c>
      <c r="I34" s="153">
        <v>0.8</v>
      </c>
      <c r="J34" s="153" t="e">
        <f>+((H34-B34)/B34)</f>
        <v>#DIV/0!</v>
      </c>
      <c r="K34" s="153" t="e">
        <f>J34/I34</f>
        <v>#DIV/0!</v>
      </c>
    </row>
    <row r="35" spans="1:13" ht="13.2" customHeight="1">
      <c r="A35" s="178" t="s">
        <v>28</v>
      </c>
      <c r="B35" s="152">
        <f>D22</f>
        <v>0</v>
      </c>
      <c r="C35" s="96"/>
      <c r="D35" s="96"/>
      <c r="E35" s="96"/>
      <c r="F35" s="96"/>
      <c r="G35" s="96"/>
      <c r="H35" s="155">
        <f>+B35+D35+E35-F35-G35</f>
        <v>0</v>
      </c>
      <c r="I35" s="153">
        <v>0.8</v>
      </c>
      <c r="J35" s="153" t="e">
        <f>+((H35-B35)/B35)</f>
        <v>#DIV/0!</v>
      </c>
      <c r="K35" s="153" t="e">
        <f>J35/I35</f>
        <v>#DIV/0!</v>
      </c>
    </row>
    <row r="36" spans="1:13" ht="13.2" customHeight="1">
      <c r="A36" s="179" t="s">
        <v>29</v>
      </c>
      <c r="B36" s="152">
        <f>D23</f>
        <v>0</v>
      </c>
      <c r="C36" s="96"/>
      <c r="D36" s="96"/>
      <c r="E36" s="96"/>
      <c r="F36" s="96"/>
      <c r="G36" s="96"/>
      <c r="H36" s="155">
        <f t="shared" ref="H36:H37" si="2">+B36+D36+E36-F36-G36</f>
        <v>0</v>
      </c>
      <c r="I36" s="153">
        <v>0.8</v>
      </c>
      <c r="J36" s="153" t="e">
        <f>+((H36-B36)/B36)</f>
        <v>#DIV/0!</v>
      </c>
      <c r="K36" s="153" t="e">
        <f>J36/I36</f>
        <v>#DIV/0!</v>
      </c>
    </row>
    <row r="37" spans="1:13" ht="13.2" customHeight="1">
      <c r="A37" s="180" t="s">
        <v>30</v>
      </c>
      <c r="B37" s="152">
        <f>D24</f>
        <v>0</v>
      </c>
      <c r="C37" s="96"/>
      <c r="D37" s="96"/>
      <c r="E37" s="96"/>
      <c r="F37" s="96"/>
      <c r="G37" s="96"/>
      <c r="H37" s="155">
        <f t="shared" si="2"/>
        <v>0</v>
      </c>
      <c r="I37" s="153">
        <v>0.8</v>
      </c>
      <c r="J37" s="153" t="e">
        <f>+((H37-B37)/B37)</f>
        <v>#DIV/0!</v>
      </c>
      <c r="K37" s="153" t="e">
        <f>J37/I37</f>
        <v>#DIV/0!</v>
      </c>
    </row>
    <row r="38" spans="1:13">
      <c r="A38" s="181" t="s">
        <v>31</v>
      </c>
      <c r="B38" s="152">
        <f>D25</f>
        <v>0</v>
      </c>
      <c r="C38" s="152">
        <f>F25</f>
        <v>0</v>
      </c>
      <c r="D38" s="155">
        <f t="shared" ref="D38" si="3">SUM(D34:D37)</f>
        <v>0</v>
      </c>
      <c r="E38" s="152">
        <f>SUM(E34:E37)</f>
        <v>0</v>
      </c>
      <c r="F38" s="152">
        <f>SUM(F34:F37)</f>
        <v>0</v>
      </c>
      <c r="G38" s="152">
        <f>SUM(G34:G37)</f>
        <v>0</v>
      </c>
      <c r="H38" s="155">
        <f>SUM(H34:H37)</f>
        <v>0</v>
      </c>
      <c r="I38" s="153">
        <v>0.8</v>
      </c>
      <c r="J38" s="153"/>
      <c r="K38" s="153"/>
    </row>
    <row r="39" spans="1:13" ht="12.75" customHeight="1">
      <c r="A39" s="325" t="s">
        <v>41</v>
      </c>
      <c r="B39" s="325"/>
      <c r="C39" s="325"/>
      <c r="D39" s="325"/>
      <c r="E39" s="325"/>
      <c r="F39" s="325"/>
      <c r="G39" s="325"/>
      <c r="H39" s="325"/>
      <c r="I39" s="325"/>
      <c r="J39" s="325"/>
      <c r="K39" s="325"/>
    </row>
    <row r="40" spans="1:13" ht="19.2" customHeight="1">
      <c r="A40" s="326"/>
      <c r="B40" s="326"/>
      <c r="C40" s="326"/>
      <c r="D40" s="326"/>
      <c r="E40" s="326"/>
      <c r="F40" s="326"/>
      <c r="G40" s="326"/>
      <c r="H40" s="326"/>
      <c r="I40" s="326"/>
      <c r="J40" s="326"/>
      <c r="K40" s="326"/>
      <c r="L40" s="32"/>
      <c r="M40" s="32"/>
    </row>
    <row r="41" spans="1:13">
      <c r="A41" s="97"/>
      <c r="B41" s="97"/>
      <c r="C41" s="97"/>
      <c r="D41" s="97"/>
      <c r="E41" s="97"/>
      <c r="F41" s="97"/>
      <c r="G41" s="97"/>
      <c r="H41" s="91"/>
      <c r="I41" s="91"/>
      <c r="J41" s="91"/>
      <c r="K41" s="91"/>
    </row>
    <row r="42" spans="1:13" ht="21" customHeight="1">
      <c r="A42" s="328" t="s">
        <v>134</v>
      </c>
      <c r="B42" s="328"/>
      <c r="C42" s="328"/>
      <c r="D42" s="328"/>
      <c r="E42" s="328"/>
      <c r="F42" s="328"/>
      <c r="G42" s="328"/>
      <c r="H42" s="328"/>
      <c r="I42" s="328"/>
      <c r="J42" s="328"/>
      <c r="K42" s="328"/>
    </row>
    <row r="43" spans="1:13" ht="10.199999999999999" customHeight="1">
      <c r="A43" s="327"/>
      <c r="B43" s="327"/>
      <c r="C43" s="327"/>
      <c r="D43" s="327"/>
      <c r="E43" s="327"/>
      <c r="F43" s="327"/>
      <c r="G43" s="327"/>
      <c r="H43" s="327"/>
      <c r="I43" s="327"/>
      <c r="J43" s="327"/>
      <c r="K43" s="327"/>
    </row>
    <row r="44" spans="1:13" ht="28.95" customHeight="1">
      <c r="A44" s="185" t="s">
        <v>42</v>
      </c>
      <c r="B44" s="33"/>
      <c r="C44" s="33"/>
      <c r="D44" s="33"/>
      <c r="E44" s="33"/>
      <c r="F44" s="33"/>
      <c r="G44" s="33"/>
      <c r="H44" s="33"/>
      <c r="I44" s="33"/>
      <c r="J44" s="33"/>
      <c r="K44" s="33"/>
    </row>
    <row r="45" spans="1:13" ht="64.8">
      <c r="A45" s="175" t="s">
        <v>21</v>
      </c>
      <c r="B45" s="175" t="s">
        <v>23</v>
      </c>
      <c r="C45" s="175" t="s">
        <v>25</v>
      </c>
      <c r="D45" s="186" t="s">
        <v>136</v>
      </c>
      <c r="E45" s="175" t="s">
        <v>142</v>
      </c>
      <c r="F45" s="175" t="s">
        <v>37</v>
      </c>
      <c r="G45" s="175" t="s">
        <v>38</v>
      </c>
      <c r="H45" s="176" t="s">
        <v>39</v>
      </c>
      <c r="I45" s="175" t="s">
        <v>281</v>
      </c>
      <c r="J45" s="187" t="s">
        <v>40</v>
      </c>
      <c r="K45" s="187" t="s">
        <v>138</v>
      </c>
    </row>
    <row r="46" spans="1:13">
      <c r="A46" s="177" t="s">
        <v>27</v>
      </c>
      <c r="B46" s="154">
        <f>D21</f>
        <v>0</v>
      </c>
      <c r="C46" s="154">
        <f>C34</f>
        <v>0</v>
      </c>
      <c r="D46" s="154">
        <v>0</v>
      </c>
      <c r="E46" s="98"/>
      <c r="F46" s="99"/>
      <c r="G46" s="98"/>
      <c r="H46" s="152">
        <f>+C46+E46-F46-G46</f>
        <v>0</v>
      </c>
      <c r="I46" s="153">
        <v>0.8</v>
      </c>
      <c r="J46" s="153" t="e">
        <f>+((H46-B46)/B46)</f>
        <v>#DIV/0!</v>
      </c>
      <c r="K46" s="153" t="e">
        <f>J46/I46</f>
        <v>#DIV/0!</v>
      </c>
    </row>
    <row r="47" spans="1:13">
      <c r="A47" s="178" t="s">
        <v>28</v>
      </c>
      <c r="B47" s="154">
        <f>D22</f>
        <v>0</v>
      </c>
      <c r="C47" s="154">
        <f t="shared" ref="C47:C49" si="4">C35</f>
        <v>0</v>
      </c>
      <c r="D47" s="98"/>
      <c r="E47" s="98"/>
      <c r="F47" s="99"/>
      <c r="G47" s="98"/>
      <c r="H47" s="152">
        <f>C47+D47+E47-F47-G47</f>
        <v>0</v>
      </c>
      <c r="I47" s="153">
        <v>0.8</v>
      </c>
      <c r="J47" s="153" t="e">
        <f>+((H47-B47)/B47)</f>
        <v>#DIV/0!</v>
      </c>
      <c r="K47" s="153" t="e">
        <f>J47/I47</f>
        <v>#DIV/0!</v>
      </c>
    </row>
    <row r="48" spans="1:13">
      <c r="A48" s="179" t="s">
        <v>29</v>
      </c>
      <c r="B48" s="154">
        <f>D23</f>
        <v>0</v>
      </c>
      <c r="C48" s="154">
        <f t="shared" si="4"/>
        <v>0</v>
      </c>
      <c r="D48" s="98"/>
      <c r="E48" s="98"/>
      <c r="F48" s="99"/>
      <c r="G48" s="98"/>
      <c r="H48" s="152">
        <f>C48+D48+E48-F48-G48</f>
        <v>0</v>
      </c>
      <c r="I48" s="153">
        <v>0.8</v>
      </c>
      <c r="J48" s="153" t="e">
        <f>+((H48-B48)/B48)</f>
        <v>#DIV/0!</v>
      </c>
      <c r="K48" s="153" t="e">
        <f>J48/I48</f>
        <v>#DIV/0!</v>
      </c>
    </row>
    <row r="49" spans="1:14">
      <c r="A49" s="180" t="s">
        <v>30</v>
      </c>
      <c r="B49" s="154">
        <f>D24</f>
        <v>0</v>
      </c>
      <c r="C49" s="154">
        <f t="shared" si="4"/>
        <v>0</v>
      </c>
      <c r="D49" s="98"/>
      <c r="E49" s="98"/>
      <c r="F49" s="98"/>
      <c r="G49" s="98"/>
      <c r="H49" s="152">
        <f>C49+D49+E49-F49-G49</f>
        <v>0</v>
      </c>
      <c r="I49" s="153">
        <v>0.8</v>
      </c>
      <c r="J49" s="153" t="e">
        <f>+((H49-B49)/B49)</f>
        <v>#DIV/0!</v>
      </c>
      <c r="K49" s="153" t="e">
        <f>J49/I49</f>
        <v>#DIV/0!</v>
      </c>
    </row>
    <row r="50" spans="1:14" ht="13.2" customHeight="1">
      <c r="A50" s="181" t="s">
        <v>31</v>
      </c>
      <c r="B50" s="154">
        <f>D25</f>
        <v>0</v>
      </c>
      <c r="C50" s="154">
        <f>SUM(C46:C49)</f>
        <v>0</v>
      </c>
      <c r="D50" s="152">
        <f t="shared" ref="D50" si="5">SUM(D46:D49)</f>
        <v>0</v>
      </c>
      <c r="E50" s="152">
        <f>SUM(E46:E49)</f>
        <v>0</v>
      </c>
      <c r="F50" s="152">
        <f t="shared" ref="F50:G50" si="6">SUM(F46:F49)</f>
        <v>0</v>
      </c>
      <c r="G50" s="152">
        <f t="shared" si="6"/>
        <v>0</v>
      </c>
      <c r="H50" s="155">
        <f>SUM(H46:H49)</f>
        <v>0</v>
      </c>
      <c r="I50" s="153">
        <v>0.8</v>
      </c>
      <c r="J50" s="153"/>
      <c r="K50" s="153"/>
      <c r="L50" s="80"/>
      <c r="M50" s="80"/>
    </row>
    <row r="51" spans="1:14" ht="30" customHeight="1">
      <c r="A51" s="329" t="s">
        <v>41</v>
      </c>
      <c r="B51" s="329"/>
      <c r="C51" s="329"/>
      <c r="D51" s="329"/>
      <c r="E51" s="329"/>
      <c r="F51" s="329"/>
      <c r="G51" s="329"/>
      <c r="H51" s="329"/>
      <c r="I51" s="329"/>
      <c r="J51" s="329"/>
      <c r="K51" s="329"/>
      <c r="L51" s="34"/>
      <c r="M51" s="34"/>
    </row>
    <row r="52" spans="1:14">
      <c r="A52" s="34"/>
      <c r="B52" s="34"/>
      <c r="C52" s="34"/>
      <c r="D52" s="34"/>
      <c r="E52" s="34"/>
      <c r="F52" s="34"/>
      <c r="G52" s="34"/>
      <c r="H52" s="34"/>
      <c r="I52" s="34"/>
      <c r="J52" s="34"/>
      <c r="K52" s="34"/>
    </row>
    <row r="53" spans="1:14">
      <c r="A53" s="335"/>
      <c r="B53" s="335"/>
      <c r="C53" s="335"/>
      <c r="D53" s="335"/>
      <c r="E53" s="335"/>
      <c r="F53" s="335"/>
      <c r="G53" s="335"/>
      <c r="H53" s="335"/>
      <c r="I53" s="335"/>
      <c r="J53" s="335"/>
      <c r="K53" s="335"/>
    </row>
    <row r="54" spans="1:14" ht="22.8">
      <c r="A54" s="313" t="s">
        <v>43</v>
      </c>
      <c r="B54" s="314"/>
      <c r="C54" s="314"/>
      <c r="D54" s="314"/>
      <c r="E54" s="314"/>
      <c r="F54" s="314"/>
      <c r="G54" s="314"/>
      <c r="H54" s="314"/>
      <c r="I54" s="314"/>
      <c r="J54" s="314"/>
      <c r="K54" s="314"/>
    </row>
    <row r="55" spans="1:14" ht="25.2" customHeight="1">
      <c r="A55" s="293" t="s">
        <v>44</v>
      </c>
      <c r="B55" s="294"/>
      <c r="C55" s="294"/>
      <c r="D55" s="294"/>
      <c r="E55" s="294"/>
      <c r="F55" s="294"/>
      <c r="G55" s="294"/>
      <c r="H55" s="294"/>
      <c r="I55" s="294"/>
      <c r="J55" s="294"/>
      <c r="K55" s="294"/>
      <c r="M55" s="26"/>
    </row>
    <row r="56" spans="1:14" ht="17.399999999999999">
      <c r="A56" s="293" t="s">
        <v>45</v>
      </c>
      <c r="B56" s="294"/>
      <c r="C56" s="294"/>
      <c r="D56" s="294"/>
      <c r="E56" s="294"/>
      <c r="F56" s="294"/>
      <c r="G56" s="294"/>
      <c r="H56" s="294"/>
      <c r="I56" s="294"/>
      <c r="J56" s="294"/>
      <c r="K56" s="294"/>
      <c r="M56" s="26"/>
    </row>
    <row r="57" spans="1:14" ht="12" customHeight="1">
      <c r="A57" s="295"/>
      <c r="B57" s="296"/>
      <c r="C57" s="296"/>
      <c r="D57" s="296"/>
      <c r="E57" s="296"/>
      <c r="F57" s="296"/>
      <c r="G57" s="296"/>
      <c r="H57" s="296"/>
      <c r="I57" s="296"/>
      <c r="J57" s="296"/>
      <c r="K57" s="296"/>
      <c r="M57" s="26"/>
    </row>
    <row r="58" spans="1:14" ht="22.2" customHeight="1">
      <c r="A58" s="28"/>
      <c r="B58" s="28"/>
      <c r="C58" s="28"/>
      <c r="D58" s="28"/>
      <c r="E58" s="28"/>
      <c r="F58" s="28"/>
      <c r="G58" s="26"/>
    </row>
    <row r="59" spans="1:14" ht="52.8">
      <c r="A59" s="175" t="s">
        <v>21</v>
      </c>
      <c r="B59" s="176" t="s">
        <v>46</v>
      </c>
      <c r="C59" s="175" t="s">
        <v>47</v>
      </c>
      <c r="D59" s="175" t="s">
        <v>48</v>
      </c>
      <c r="E59" s="175" t="s">
        <v>140</v>
      </c>
      <c r="F59" s="175" t="s">
        <v>49</v>
      </c>
      <c r="G59" s="175" t="s">
        <v>50</v>
      </c>
    </row>
    <row r="60" spans="1:14">
      <c r="A60" s="177" t="s">
        <v>27</v>
      </c>
      <c r="B60" s="94"/>
      <c r="C60" s="93"/>
      <c r="D60" s="96"/>
      <c r="E60" s="98"/>
      <c r="F60" s="152">
        <f>SUM(D60:E60)</f>
        <v>0</v>
      </c>
      <c r="G60" s="156" t="e">
        <f>F60/C60</f>
        <v>#DIV/0!</v>
      </c>
    </row>
    <row r="61" spans="1:14">
      <c r="A61" s="178" t="s">
        <v>28</v>
      </c>
      <c r="B61" s="94"/>
      <c r="C61" s="93"/>
      <c r="D61" s="96"/>
      <c r="E61" s="98"/>
      <c r="F61" s="152">
        <f t="shared" ref="F61:F63" si="7">SUM(D61:E61)</f>
        <v>0</v>
      </c>
      <c r="G61" s="156" t="e">
        <f>F61/C61</f>
        <v>#DIV/0!</v>
      </c>
    </row>
    <row r="62" spans="1:14">
      <c r="A62" s="179" t="s">
        <v>29</v>
      </c>
      <c r="B62" s="94"/>
      <c r="C62" s="93"/>
      <c r="D62" s="96"/>
      <c r="E62" s="98"/>
      <c r="F62" s="152">
        <f t="shared" si="7"/>
        <v>0</v>
      </c>
      <c r="G62" s="156" t="e">
        <f>F62/C62</f>
        <v>#DIV/0!</v>
      </c>
    </row>
    <row r="63" spans="1:14">
      <c r="A63" s="180" t="s">
        <v>30</v>
      </c>
      <c r="B63" s="94"/>
      <c r="C63" s="93"/>
      <c r="D63" s="96"/>
      <c r="E63" s="98"/>
      <c r="F63" s="152">
        <f t="shared" si="7"/>
        <v>0</v>
      </c>
      <c r="G63" s="156" t="e">
        <f>F63/C63</f>
        <v>#DIV/0!</v>
      </c>
    </row>
    <row r="64" spans="1:14">
      <c r="A64" s="181" t="s">
        <v>31</v>
      </c>
      <c r="B64" s="154">
        <f>SUM(B60:B63)</f>
        <v>0</v>
      </c>
      <c r="C64" s="152">
        <f>SUM(C60:C63)</f>
        <v>0</v>
      </c>
      <c r="D64" s="152">
        <f>SUM(D60:D63)</f>
        <v>0</v>
      </c>
      <c r="E64" s="152">
        <f>SUM(E60:E63)</f>
        <v>0</v>
      </c>
      <c r="F64" s="155">
        <f>SUM(F60:F63)</f>
        <v>0</v>
      </c>
      <c r="G64" s="156" t="e">
        <f>AVERAGE(G60:G63)</f>
        <v>#DIV/0!</v>
      </c>
      <c r="L64" s="26"/>
      <c r="M64" s="26"/>
      <c r="N64" s="26"/>
    </row>
    <row r="65" spans="1:14" ht="25.2" customHeight="1">
      <c r="I65" s="26"/>
      <c r="J65" s="26"/>
      <c r="K65" s="26"/>
      <c r="L65" s="26"/>
      <c r="M65" s="26"/>
      <c r="N65" s="26"/>
    </row>
    <row r="66" spans="1:14" ht="18" customHeight="1">
      <c r="A66" s="333"/>
      <c r="B66" s="333"/>
      <c r="C66" s="333"/>
      <c r="D66" s="333"/>
      <c r="E66" s="333"/>
      <c r="F66" s="333"/>
      <c r="G66" s="333"/>
      <c r="H66" s="333"/>
      <c r="I66" s="333"/>
      <c r="J66" s="333"/>
      <c r="K66" s="333"/>
      <c r="L66" s="26"/>
      <c r="M66" s="26"/>
      <c r="N66" s="26"/>
    </row>
    <row r="67" spans="1:14" ht="22.8">
      <c r="A67" s="320" t="s">
        <v>51</v>
      </c>
      <c r="B67" s="277"/>
      <c r="C67" s="277"/>
      <c r="D67" s="277"/>
      <c r="E67" s="277"/>
      <c r="F67" s="277"/>
      <c r="G67" s="277"/>
      <c r="H67" s="277"/>
      <c r="I67" s="277"/>
      <c r="J67" s="277"/>
      <c r="K67" s="277"/>
      <c r="L67" s="26"/>
      <c r="M67" s="26"/>
      <c r="N67" s="26"/>
    </row>
    <row r="68" spans="1:14" ht="17.399999999999999">
      <c r="A68" s="321" t="s">
        <v>52</v>
      </c>
      <c r="B68" s="322"/>
      <c r="C68" s="322"/>
      <c r="D68" s="322"/>
      <c r="E68" s="322"/>
      <c r="F68" s="322"/>
      <c r="G68" s="322"/>
      <c r="H68" s="322"/>
      <c r="I68" s="322"/>
      <c r="J68" s="322"/>
      <c r="K68" s="322"/>
      <c r="L68" s="26"/>
      <c r="M68" s="26"/>
      <c r="N68" s="26"/>
    </row>
    <row r="69" spans="1:14" ht="17.399999999999999">
      <c r="A69" s="321" t="s">
        <v>53</v>
      </c>
      <c r="B69" s="322"/>
      <c r="C69" s="322"/>
      <c r="D69" s="322"/>
      <c r="E69" s="322"/>
      <c r="F69" s="322"/>
      <c r="G69" s="322"/>
      <c r="H69" s="322"/>
      <c r="I69" s="322"/>
      <c r="J69" s="322"/>
      <c r="K69" s="322"/>
      <c r="L69" s="26"/>
      <c r="M69" s="26"/>
      <c r="N69" s="26"/>
    </row>
    <row r="70" spans="1:14" ht="17.399999999999999">
      <c r="A70" s="336"/>
      <c r="B70" s="337"/>
      <c r="C70" s="337"/>
      <c r="D70" s="337"/>
      <c r="E70" s="337"/>
      <c r="F70" s="337"/>
      <c r="G70" s="337"/>
      <c r="H70" s="337"/>
      <c r="I70" s="337"/>
      <c r="J70" s="337"/>
      <c r="K70" s="337"/>
      <c r="L70" s="26"/>
      <c r="M70" s="26"/>
      <c r="N70" s="26"/>
    </row>
    <row r="71" spans="1:14" ht="22.95" customHeight="1">
      <c r="I71" s="26"/>
      <c r="J71" s="26"/>
      <c r="K71" s="26"/>
    </row>
    <row r="72" spans="1:14" ht="52.8">
      <c r="A72" s="175" t="s">
        <v>21</v>
      </c>
      <c r="B72" s="175" t="s">
        <v>54</v>
      </c>
      <c r="C72" s="175" t="s">
        <v>55</v>
      </c>
      <c r="D72" s="187" t="s">
        <v>56</v>
      </c>
      <c r="E72" s="175" t="s">
        <v>57</v>
      </c>
      <c r="F72" s="175" t="s">
        <v>206</v>
      </c>
      <c r="G72" s="175" t="s">
        <v>58</v>
      </c>
      <c r="H72" s="175" t="s">
        <v>59</v>
      </c>
      <c r="I72" s="176" t="s">
        <v>60</v>
      </c>
    </row>
    <row r="73" spans="1:14">
      <c r="A73" s="177" t="s">
        <v>27</v>
      </c>
      <c r="B73" s="93"/>
      <c r="C73" s="152">
        <f>E21</f>
        <v>0</v>
      </c>
      <c r="D73" s="157">
        <f>+C73/6</f>
        <v>0</v>
      </c>
      <c r="E73" s="93"/>
      <c r="F73" s="93"/>
      <c r="G73" s="96"/>
      <c r="H73" s="96"/>
      <c r="I73" s="152">
        <f>B73+G73-H73</f>
        <v>0</v>
      </c>
    </row>
    <row r="74" spans="1:14">
      <c r="A74" s="178" t="s">
        <v>28</v>
      </c>
      <c r="B74" s="93"/>
      <c r="C74" s="152">
        <f>E22</f>
        <v>0</v>
      </c>
      <c r="D74" s="157">
        <f>+C74/8</f>
        <v>0</v>
      </c>
      <c r="E74" s="93"/>
      <c r="F74" s="93"/>
      <c r="G74" s="96"/>
      <c r="H74" s="96"/>
      <c r="I74" s="152">
        <f>B74+G74-H74</f>
        <v>0</v>
      </c>
    </row>
    <row r="75" spans="1:14">
      <c r="A75" s="179" t="s">
        <v>29</v>
      </c>
      <c r="B75" s="93"/>
      <c r="C75" s="152">
        <f>E23</f>
        <v>0</v>
      </c>
      <c r="D75" s="157">
        <f>+C75/12</f>
        <v>0</v>
      </c>
      <c r="E75" s="93"/>
      <c r="F75" s="93"/>
      <c r="G75" s="96"/>
      <c r="H75" s="96"/>
      <c r="I75" s="152">
        <f>B75+G75-H75</f>
        <v>0</v>
      </c>
    </row>
    <row r="76" spans="1:14">
      <c r="A76" s="180" t="s">
        <v>30</v>
      </c>
      <c r="B76" s="93"/>
      <c r="C76" s="152">
        <f>E24</f>
        <v>0</v>
      </c>
      <c r="D76" s="157">
        <f>+C76/12</f>
        <v>0</v>
      </c>
      <c r="E76" s="93"/>
      <c r="F76" s="93"/>
      <c r="G76" s="96"/>
      <c r="H76" s="96"/>
      <c r="I76" s="152">
        <f>B76+G76-H76</f>
        <v>0</v>
      </c>
    </row>
    <row r="77" spans="1:14" ht="12.75" customHeight="1">
      <c r="A77" s="181" t="s">
        <v>31</v>
      </c>
      <c r="B77" s="152">
        <f>SUM(B73:B76)</f>
        <v>0</v>
      </c>
      <c r="C77" s="152">
        <f>E25</f>
        <v>0</v>
      </c>
      <c r="D77" s="157">
        <f>SUM(D73:D76)</f>
        <v>0</v>
      </c>
      <c r="E77" s="157">
        <f>SUM(E73:E76)</f>
        <v>0</v>
      </c>
      <c r="F77" s="157">
        <f>SUM(F73:F76)</f>
        <v>0</v>
      </c>
      <c r="G77" s="157">
        <f>SUM(G73:G76)</f>
        <v>0</v>
      </c>
      <c r="H77" s="157">
        <f>SUM(H73:H76)</f>
        <v>0</v>
      </c>
      <c r="I77" s="152">
        <f>B77+G77-H77</f>
        <v>0</v>
      </c>
    </row>
    <row r="78" spans="1:14" ht="13.2" customHeight="1">
      <c r="A78" s="330"/>
      <c r="B78" s="330"/>
      <c r="C78" s="330"/>
      <c r="D78" s="330"/>
      <c r="E78" s="330"/>
      <c r="F78" s="330"/>
      <c r="G78" s="330"/>
      <c r="H78" s="330"/>
      <c r="I78" s="330"/>
    </row>
    <row r="79" spans="1:14" ht="30" customHeight="1">
      <c r="A79" s="331" t="s">
        <v>141</v>
      </c>
      <c r="B79" s="331"/>
      <c r="C79" s="331"/>
      <c r="D79" s="331"/>
      <c r="E79" s="331"/>
      <c r="F79" s="331"/>
      <c r="G79" s="331"/>
      <c r="H79" s="331"/>
      <c r="I79" s="331"/>
    </row>
    <row r="80" spans="1:14">
      <c r="A80" s="332"/>
      <c r="B80" s="332"/>
      <c r="C80" s="332"/>
      <c r="D80" s="332"/>
      <c r="E80" s="332"/>
      <c r="F80" s="332"/>
      <c r="G80" s="332"/>
      <c r="H80" s="332"/>
      <c r="I80" s="332"/>
      <c r="J80" s="26"/>
    </row>
    <row r="81" spans="1:10" ht="12" customHeight="1">
      <c r="I81" s="26"/>
      <c r="J81" s="26"/>
    </row>
    <row r="82" spans="1:10" hidden="1">
      <c r="I82" s="26"/>
      <c r="J82" s="26"/>
    </row>
    <row r="83" spans="1:10" ht="27" customHeight="1">
      <c r="A83" s="307" t="s">
        <v>282</v>
      </c>
      <c r="B83" s="307"/>
      <c r="C83" s="307"/>
      <c r="D83" s="307"/>
      <c r="E83" s="307"/>
      <c r="F83" s="307"/>
    </row>
    <row r="84" spans="1:10" ht="52.8">
      <c r="A84" s="175" t="s">
        <v>21</v>
      </c>
      <c r="B84" s="175" t="s">
        <v>143</v>
      </c>
      <c r="C84" s="175" t="s">
        <v>61</v>
      </c>
      <c r="D84" s="175" t="s">
        <v>62</v>
      </c>
      <c r="E84" s="176" t="s">
        <v>50</v>
      </c>
      <c r="F84" s="176" t="s">
        <v>144</v>
      </c>
    </row>
    <row r="85" spans="1:10">
      <c r="A85" s="177" t="s">
        <v>27</v>
      </c>
      <c r="B85" s="98"/>
      <c r="C85" s="98"/>
      <c r="D85" s="152">
        <f>I73+B85-C85</f>
        <v>0</v>
      </c>
      <c r="E85" s="159" t="e">
        <f>+D85/D73</f>
        <v>#DIV/0!</v>
      </c>
      <c r="F85" s="160" t="e">
        <f>((D85-D73)/D73)</f>
        <v>#DIV/0!</v>
      </c>
    </row>
    <row r="86" spans="1:10">
      <c r="A86" s="178" t="s">
        <v>28</v>
      </c>
      <c r="B86" s="98"/>
      <c r="C86" s="98"/>
      <c r="D86" s="152">
        <f t="shared" ref="D86:D88" si="8">I74+B86-C86</f>
        <v>0</v>
      </c>
      <c r="E86" s="159" t="e">
        <f>+D86/D74</f>
        <v>#DIV/0!</v>
      </c>
      <c r="F86" s="160" t="e">
        <f>((D86-D74)/D74)</f>
        <v>#DIV/0!</v>
      </c>
    </row>
    <row r="87" spans="1:10">
      <c r="A87" s="179" t="s">
        <v>29</v>
      </c>
      <c r="B87" s="98"/>
      <c r="C87" s="98"/>
      <c r="D87" s="152">
        <f t="shared" si="8"/>
        <v>0</v>
      </c>
      <c r="E87" s="159" t="e">
        <f>+D87/D75</f>
        <v>#DIV/0!</v>
      </c>
      <c r="F87" s="160" t="e">
        <f>((D87-D75)/D75)</f>
        <v>#DIV/0!</v>
      </c>
    </row>
    <row r="88" spans="1:10">
      <c r="A88" s="180" t="s">
        <v>30</v>
      </c>
      <c r="B88" s="98"/>
      <c r="C88" s="98"/>
      <c r="D88" s="152">
        <f t="shared" si="8"/>
        <v>0</v>
      </c>
      <c r="E88" s="159" t="e">
        <f>+D88/D76</f>
        <v>#DIV/0!</v>
      </c>
      <c r="F88" s="160" t="e">
        <f>((D88-D76)/D76)</f>
        <v>#DIV/0!</v>
      </c>
    </row>
    <row r="89" spans="1:10">
      <c r="A89" s="181" t="s">
        <v>31</v>
      </c>
      <c r="B89" s="155">
        <f>SUM(B85:B88)</f>
        <v>0</v>
      </c>
      <c r="C89" s="152">
        <f>SUM(C85:C88)</f>
        <v>0</v>
      </c>
      <c r="D89" s="152">
        <f>SUM(D85:D88)</f>
        <v>0</v>
      </c>
      <c r="E89" s="158" t="e">
        <f>AVERAGE(E85:E88)</f>
        <v>#DIV/0!</v>
      </c>
      <c r="F89" s="160" t="e">
        <f>AVERAGE(F85:F88)</f>
        <v>#DIV/0!</v>
      </c>
    </row>
    <row r="90" spans="1:10">
      <c r="A90" s="35"/>
      <c r="B90" s="36"/>
      <c r="C90" s="36"/>
      <c r="D90" s="36"/>
      <c r="E90" s="37"/>
    </row>
    <row r="91" spans="1:10" ht="7.2" customHeight="1">
      <c r="J91" s="36"/>
    </row>
    <row r="92" spans="1:10" hidden="1">
      <c r="J92" s="36"/>
    </row>
    <row r="93" spans="1:10">
      <c r="A93" s="333"/>
      <c r="B93" s="333"/>
      <c r="C93" s="333"/>
      <c r="D93" s="333"/>
      <c r="E93" s="333"/>
      <c r="F93" s="333"/>
      <c r="G93" s="333"/>
      <c r="J93" s="36"/>
    </row>
    <row r="94" spans="1:10" ht="22.8">
      <c r="A94" s="320" t="s">
        <v>63</v>
      </c>
      <c r="B94" s="277"/>
      <c r="C94" s="277"/>
      <c r="D94" s="277"/>
      <c r="E94" s="277"/>
      <c r="F94" s="277"/>
      <c r="G94" s="277"/>
    </row>
    <row r="95" spans="1:10" ht="17.399999999999999">
      <c r="A95" s="321" t="s">
        <v>145</v>
      </c>
      <c r="B95" s="322"/>
      <c r="C95" s="322"/>
      <c r="D95" s="322"/>
      <c r="E95" s="322"/>
      <c r="F95" s="322"/>
      <c r="G95" s="322"/>
    </row>
    <row r="96" spans="1:10" ht="15">
      <c r="A96" s="334" t="s">
        <v>64</v>
      </c>
      <c r="B96" s="278"/>
      <c r="C96" s="278"/>
      <c r="D96" s="278"/>
      <c r="E96" s="278"/>
      <c r="F96" s="278"/>
      <c r="G96" s="278"/>
    </row>
    <row r="97" spans="1:13" ht="10.95" customHeight="1">
      <c r="A97" s="324"/>
      <c r="B97" s="324"/>
      <c r="C97" s="324"/>
      <c r="D97" s="324"/>
      <c r="E97" s="324"/>
      <c r="F97" s="324"/>
      <c r="G97" s="324"/>
    </row>
    <row r="98" spans="1:13" ht="52.8">
      <c r="A98" s="188" t="s">
        <v>21</v>
      </c>
      <c r="B98" s="182" t="s">
        <v>146</v>
      </c>
      <c r="C98" s="182" t="s">
        <v>147</v>
      </c>
      <c r="D98" s="189" t="s">
        <v>150</v>
      </c>
      <c r="E98" s="182" t="s">
        <v>148</v>
      </c>
      <c r="F98" s="182" t="s">
        <v>283</v>
      </c>
      <c r="G98" s="182" t="s">
        <v>149</v>
      </c>
    </row>
    <row r="99" spans="1:13">
      <c r="A99" s="190" t="s">
        <v>27</v>
      </c>
      <c r="B99" s="152">
        <f>B73</f>
        <v>0</v>
      </c>
      <c r="C99" s="152">
        <f>I73</f>
        <v>0</v>
      </c>
      <c r="D99" s="152">
        <f>H73</f>
        <v>0</v>
      </c>
      <c r="E99" s="152">
        <f>C99-D99</f>
        <v>0</v>
      </c>
      <c r="F99" s="161">
        <v>0.8</v>
      </c>
      <c r="G99" s="153" t="e">
        <f>E99/B99</f>
        <v>#DIV/0!</v>
      </c>
    </row>
    <row r="100" spans="1:13">
      <c r="A100" s="191" t="s">
        <v>28</v>
      </c>
      <c r="B100" s="152">
        <f>B74</f>
        <v>0</v>
      </c>
      <c r="C100" s="152">
        <f>I74</f>
        <v>0</v>
      </c>
      <c r="D100" s="152">
        <f t="shared" ref="D100:D102" si="9">H74</f>
        <v>0</v>
      </c>
      <c r="E100" s="152">
        <f>C100-D100</f>
        <v>0</v>
      </c>
      <c r="F100" s="153">
        <v>0.8</v>
      </c>
      <c r="G100" s="153" t="e">
        <f>E100/B100</f>
        <v>#DIV/0!</v>
      </c>
    </row>
    <row r="101" spans="1:13">
      <c r="A101" s="192" t="s">
        <v>29</v>
      </c>
      <c r="B101" s="152">
        <f>B75</f>
        <v>0</v>
      </c>
      <c r="C101" s="152">
        <f>I75</f>
        <v>0</v>
      </c>
      <c r="D101" s="152">
        <v>0</v>
      </c>
      <c r="E101" s="152">
        <f>C101-D101</f>
        <v>0</v>
      </c>
      <c r="F101" s="153">
        <v>0.8</v>
      </c>
      <c r="G101" s="153" t="e">
        <f>E101/B101</f>
        <v>#DIV/0!</v>
      </c>
    </row>
    <row r="102" spans="1:13">
      <c r="A102" s="193" t="s">
        <v>30</v>
      </c>
      <c r="B102" s="152">
        <f>B76</f>
        <v>0</v>
      </c>
      <c r="C102" s="152">
        <f>I76</f>
        <v>0</v>
      </c>
      <c r="D102" s="152">
        <f t="shared" si="9"/>
        <v>0</v>
      </c>
      <c r="E102" s="152">
        <f>C102-D102</f>
        <v>0</v>
      </c>
      <c r="F102" s="153">
        <v>0.8</v>
      </c>
      <c r="G102" s="153" t="e">
        <f>E102/B102</f>
        <v>#DIV/0!</v>
      </c>
    </row>
    <row r="103" spans="1:13" ht="15" customHeight="1">
      <c r="A103" s="194" t="s">
        <v>31</v>
      </c>
      <c r="B103" s="152">
        <f>B77</f>
        <v>0</v>
      </c>
      <c r="C103" s="152">
        <f>I77</f>
        <v>0</v>
      </c>
      <c r="D103" s="152">
        <f>SUM(D99:D102)</f>
        <v>0</v>
      </c>
      <c r="E103" s="152">
        <f>C103-D103</f>
        <v>0</v>
      </c>
      <c r="F103" s="153">
        <f>AVERAGE(F99:F102)</f>
        <v>0.8</v>
      </c>
      <c r="G103" s="153" t="e">
        <f>E103/B103</f>
        <v>#DIV/0!</v>
      </c>
      <c r="L103" s="36"/>
    </row>
    <row r="104" spans="1:13" ht="39.6">
      <c r="B104" s="36"/>
      <c r="C104" s="36"/>
      <c r="D104" s="36"/>
      <c r="E104" s="36"/>
      <c r="F104" s="162" t="s">
        <v>66</v>
      </c>
      <c r="G104" s="163" t="e">
        <f>G103/F103</f>
        <v>#DIV/0!</v>
      </c>
    </row>
    <row r="105" spans="1:13">
      <c r="I105" s="26"/>
      <c r="J105" s="26"/>
      <c r="L105" s="26"/>
      <c r="M105" s="26"/>
    </row>
    <row r="106" spans="1:13" ht="36" customHeight="1">
      <c r="A106" s="306" t="s">
        <v>153</v>
      </c>
      <c r="B106" s="307"/>
      <c r="C106" s="307"/>
      <c r="D106" s="307"/>
      <c r="E106" s="307"/>
      <c r="F106" s="307"/>
      <c r="G106" s="307"/>
      <c r="H106" s="307"/>
      <c r="I106" s="26"/>
      <c r="J106" s="26"/>
      <c r="K106" s="26"/>
    </row>
    <row r="107" spans="1:13" ht="96.9" customHeight="1">
      <c r="A107" s="195" t="s">
        <v>21</v>
      </c>
      <c r="B107" s="175" t="s">
        <v>151</v>
      </c>
      <c r="C107" s="175" t="s">
        <v>155</v>
      </c>
      <c r="D107" s="175" t="s">
        <v>154</v>
      </c>
      <c r="E107" s="196" t="s">
        <v>38</v>
      </c>
      <c r="F107" s="175" t="s">
        <v>152</v>
      </c>
      <c r="G107" s="175" t="s">
        <v>205</v>
      </c>
      <c r="H107" s="175" t="s">
        <v>149</v>
      </c>
    </row>
    <row r="108" spans="1:13">
      <c r="A108" s="190" t="s">
        <v>27</v>
      </c>
      <c r="B108" s="152">
        <f>B73</f>
        <v>0</v>
      </c>
      <c r="C108" s="152">
        <f>I73</f>
        <v>0</v>
      </c>
      <c r="D108" s="152">
        <f t="shared" ref="D108:E111" si="10">B85</f>
        <v>0</v>
      </c>
      <c r="E108" s="152">
        <f t="shared" si="10"/>
        <v>0</v>
      </c>
      <c r="F108" s="152">
        <f>C108+D108-E108</f>
        <v>0</v>
      </c>
      <c r="G108" s="153">
        <v>0.8</v>
      </c>
      <c r="H108" s="153" t="e">
        <f>F108/B108</f>
        <v>#DIV/0!</v>
      </c>
    </row>
    <row r="109" spans="1:13">
      <c r="A109" s="191" t="s">
        <v>28</v>
      </c>
      <c r="B109" s="152">
        <f>B74</f>
        <v>0</v>
      </c>
      <c r="C109" s="152">
        <f>I74</f>
        <v>0</v>
      </c>
      <c r="D109" s="152">
        <f t="shared" si="10"/>
        <v>0</v>
      </c>
      <c r="E109" s="152">
        <f t="shared" si="10"/>
        <v>0</v>
      </c>
      <c r="F109" s="152">
        <f>C109+D109-E109</f>
        <v>0</v>
      </c>
      <c r="G109" s="153">
        <v>0.8</v>
      </c>
      <c r="H109" s="153" t="e">
        <f>F109/B109</f>
        <v>#DIV/0!</v>
      </c>
    </row>
    <row r="110" spans="1:13">
      <c r="A110" s="192" t="s">
        <v>29</v>
      </c>
      <c r="B110" s="152">
        <f>B75</f>
        <v>0</v>
      </c>
      <c r="C110" s="152">
        <f>I75</f>
        <v>0</v>
      </c>
      <c r="D110" s="152">
        <f t="shared" si="10"/>
        <v>0</v>
      </c>
      <c r="E110" s="152">
        <f t="shared" si="10"/>
        <v>0</v>
      </c>
      <c r="F110" s="152">
        <f>C110+D110-E110</f>
        <v>0</v>
      </c>
      <c r="G110" s="153">
        <v>0.8</v>
      </c>
      <c r="H110" s="153" t="e">
        <f>F110/B110</f>
        <v>#DIV/0!</v>
      </c>
    </row>
    <row r="111" spans="1:13">
      <c r="A111" s="193" t="s">
        <v>30</v>
      </c>
      <c r="B111" s="152">
        <f>B76</f>
        <v>0</v>
      </c>
      <c r="C111" s="152">
        <f>I76</f>
        <v>0</v>
      </c>
      <c r="D111" s="152">
        <f t="shared" si="10"/>
        <v>0</v>
      </c>
      <c r="E111" s="152">
        <f t="shared" si="10"/>
        <v>0</v>
      </c>
      <c r="F111" s="152">
        <f>C111+D111-E111</f>
        <v>0</v>
      </c>
      <c r="G111" s="153">
        <v>0.8</v>
      </c>
      <c r="H111" s="153" t="e">
        <f>F111/B111</f>
        <v>#DIV/0!</v>
      </c>
    </row>
    <row r="112" spans="1:13" ht="16.2" customHeight="1">
      <c r="A112" s="194" t="s">
        <v>31</v>
      </c>
      <c r="B112" s="152">
        <f>B77</f>
        <v>0</v>
      </c>
      <c r="C112" s="152">
        <f>SUM(C108:C111)</f>
        <v>0</v>
      </c>
      <c r="D112" s="152">
        <f>B89</f>
        <v>0</v>
      </c>
      <c r="E112" s="152">
        <f>SUM(E108:E111)</f>
        <v>0</v>
      </c>
      <c r="F112" s="152">
        <f>SUM(F108:F111)</f>
        <v>0</v>
      </c>
      <c r="G112" s="153">
        <f>AVERAGE(G108:G111)</f>
        <v>0.8</v>
      </c>
      <c r="H112" s="153" t="e">
        <f>E112/B112</f>
        <v>#DIV/0!</v>
      </c>
    </row>
    <row r="113" spans="1:17" ht="39.6">
      <c r="B113" s="36"/>
      <c r="C113" s="36"/>
      <c r="D113" s="36"/>
      <c r="E113" s="36"/>
      <c r="F113" s="36"/>
      <c r="G113" s="164" t="s">
        <v>66</v>
      </c>
      <c r="H113" s="163" t="e">
        <f>H112/G112</f>
        <v>#DIV/0!</v>
      </c>
      <c r="I113" s="36"/>
    </row>
    <row r="116" spans="1:17" ht="1.2" customHeight="1"/>
    <row r="117" spans="1:17" ht="16.2" customHeight="1">
      <c r="A117" s="345"/>
      <c r="B117" s="345"/>
      <c r="C117" s="345"/>
      <c r="D117" s="345"/>
      <c r="E117" s="345"/>
      <c r="F117" s="345"/>
      <c r="G117" s="345"/>
      <c r="H117" s="345"/>
      <c r="I117" s="345"/>
      <c r="J117" s="345"/>
      <c r="K117" s="345"/>
      <c r="L117" s="345"/>
      <c r="M117" s="345"/>
      <c r="N117" s="345"/>
      <c r="O117" s="345"/>
      <c r="P117" s="345"/>
    </row>
    <row r="118" spans="1:17" ht="22.8">
      <c r="A118" s="320" t="s">
        <v>67</v>
      </c>
      <c r="B118" s="277"/>
      <c r="C118" s="277"/>
      <c r="D118" s="277"/>
      <c r="E118" s="277"/>
      <c r="F118" s="277"/>
      <c r="G118" s="277"/>
      <c r="H118" s="277"/>
      <c r="I118" s="277"/>
      <c r="J118" s="277"/>
      <c r="K118" s="277"/>
      <c r="L118" s="277"/>
      <c r="M118" s="277"/>
      <c r="N118" s="277"/>
      <c r="O118" s="277"/>
      <c r="P118" s="277"/>
    </row>
    <row r="119" spans="1:17" ht="17.399999999999999">
      <c r="A119" s="321" t="s">
        <v>182</v>
      </c>
      <c r="B119" s="322"/>
      <c r="C119" s="322"/>
      <c r="D119" s="322"/>
      <c r="E119" s="322"/>
      <c r="F119" s="322"/>
      <c r="G119" s="322"/>
      <c r="H119" s="322"/>
      <c r="I119" s="322"/>
      <c r="J119" s="322"/>
      <c r="K119" s="322"/>
      <c r="L119" s="322"/>
      <c r="M119" s="322"/>
      <c r="N119" s="322"/>
      <c r="O119" s="322"/>
      <c r="P119" s="322"/>
    </row>
    <row r="120" spans="1:17" ht="17.399999999999999">
      <c r="A120" s="321" t="s">
        <v>68</v>
      </c>
      <c r="B120" s="322"/>
      <c r="C120" s="322"/>
      <c r="D120" s="322"/>
      <c r="E120" s="322"/>
      <c r="F120" s="322"/>
      <c r="G120" s="322"/>
      <c r="H120" s="322"/>
      <c r="I120" s="322"/>
      <c r="J120" s="322"/>
      <c r="K120" s="322"/>
      <c r="L120" s="322"/>
      <c r="M120" s="322"/>
      <c r="N120" s="322"/>
      <c r="O120" s="322"/>
      <c r="P120" s="322"/>
    </row>
    <row r="121" spans="1:17" ht="17.399999999999999">
      <c r="A121" s="321" t="s">
        <v>69</v>
      </c>
      <c r="B121" s="322"/>
      <c r="C121" s="322"/>
      <c r="D121" s="322"/>
      <c r="E121" s="322"/>
      <c r="F121" s="322"/>
      <c r="G121" s="322"/>
      <c r="H121" s="322"/>
      <c r="I121" s="322"/>
      <c r="J121" s="322"/>
      <c r="K121" s="322"/>
      <c r="L121" s="322"/>
      <c r="M121" s="322"/>
      <c r="N121" s="322"/>
      <c r="O121" s="322"/>
      <c r="P121" s="322"/>
    </row>
    <row r="122" spans="1:17">
      <c r="A122" s="299" t="s">
        <v>302</v>
      </c>
      <c r="B122" s="300"/>
      <c r="C122" s="300"/>
      <c r="D122" s="300"/>
      <c r="E122" s="300"/>
      <c r="F122" s="300"/>
      <c r="G122" s="300"/>
      <c r="H122" s="300"/>
      <c r="I122" s="300"/>
      <c r="J122" s="300"/>
      <c r="K122" s="300"/>
      <c r="L122" s="300"/>
      <c r="M122" s="300"/>
      <c r="N122" s="300"/>
      <c r="O122" s="300"/>
      <c r="P122" s="300"/>
      <c r="Q122" s="149"/>
    </row>
    <row r="123" spans="1:17" ht="34.200000000000003" customHeight="1">
      <c r="A123" s="288" t="s">
        <v>284</v>
      </c>
      <c r="B123" s="288"/>
      <c r="C123" s="288"/>
      <c r="D123" s="288"/>
      <c r="E123" s="288"/>
      <c r="F123" s="288"/>
      <c r="G123" s="288"/>
      <c r="H123" s="288"/>
      <c r="I123" s="288"/>
      <c r="J123" s="288"/>
      <c r="K123" s="288"/>
      <c r="L123" s="288"/>
      <c r="M123" s="288"/>
      <c r="N123" s="288"/>
      <c r="O123" s="288"/>
      <c r="P123" s="288"/>
    </row>
    <row r="124" spans="1:17" ht="31.95" customHeight="1">
      <c r="A124" s="280"/>
      <c r="B124" s="280"/>
      <c r="C124" s="308" t="s">
        <v>185</v>
      </c>
      <c r="D124" s="308"/>
      <c r="E124" s="308"/>
      <c r="F124" s="308" t="s">
        <v>186</v>
      </c>
      <c r="G124" s="308"/>
      <c r="H124" s="308"/>
      <c r="I124" s="308"/>
      <c r="J124" s="280"/>
      <c r="K124" s="280"/>
      <c r="L124" s="280"/>
      <c r="M124" s="280"/>
      <c r="N124" s="280"/>
      <c r="O124" s="280"/>
      <c r="P124" s="280"/>
    </row>
    <row r="125" spans="1:17" ht="52.8">
      <c r="A125" s="195" t="s">
        <v>21</v>
      </c>
      <c r="B125" s="175" t="s">
        <v>156</v>
      </c>
      <c r="C125" s="175" t="s">
        <v>157</v>
      </c>
      <c r="D125" s="175" t="s">
        <v>158</v>
      </c>
      <c r="E125" s="175" t="s">
        <v>184</v>
      </c>
      <c r="F125" s="175" t="s">
        <v>159</v>
      </c>
      <c r="G125" s="175" t="s">
        <v>160</v>
      </c>
      <c r="H125" s="175" t="s">
        <v>161</v>
      </c>
      <c r="I125" s="175" t="s">
        <v>162</v>
      </c>
      <c r="J125" s="175" t="s">
        <v>163</v>
      </c>
      <c r="K125" s="175" t="s">
        <v>164</v>
      </c>
      <c r="L125" s="175" t="s">
        <v>62</v>
      </c>
      <c r="M125" s="175" t="s">
        <v>165</v>
      </c>
      <c r="N125" s="175" t="s">
        <v>166</v>
      </c>
      <c r="O125" s="175" t="s">
        <v>167</v>
      </c>
      <c r="P125" s="196" t="s">
        <v>168</v>
      </c>
    </row>
    <row r="126" spans="1:17">
      <c r="A126" s="190" t="s">
        <v>27</v>
      </c>
      <c r="B126" s="93"/>
      <c r="C126" s="93"/>
      <c r="D126" s="93"/>
      <c r="E126" s="93"/>
      <c r="F126" s="93"/>
      <c r="G126" s="93"/>
      <c r="H126" s="93"/>
      <c r="I126" s="93"/>
      <c r="J126" s="93"/>
      <c r="K126" s="93"/>
      <c r="L126" s="152">
        <f>SUM(B126:K126)</f>
        <v>0</v>
      </c>
      <c r="M126" s="152">
        <f>SUM(F126:I126)</f>
        <v>0</v>
      </c>
      <c r="N126" s="93"/>
      <c r="O126" s="93"/>
      <c r="P126" s="173">
        <f>I130+J130+K130</f>
        <v>0</v>
      </c>
    </row>
    <row r="127" spans="1:17">
      <c r="A127" s="191" t="s">
        <v>28</v>
      </c>
      <c r="B127" s="93"/>
      <c r="C127" s="93"/>
      <c r="D127" s="93"/>
      <c r="E127" s="93"/>
      <c r="F127" s="93"/>
      <c r="G127" s="93"/>
      <c r="H127" s="93"/>
      <c r="I127" s="93"/>
      <c r="J127" s="93"/>
      <c r="K127" s="93"/>
      <c r="L127" s="152">
        <f>SUM(B127:K127)</f>
        <v>0</v>
      </c>
      <c r="M127" s="152">
        <f t="shared" ref="M127:M129" si="11">SUM(F127:I127)</f>
        <v>0</v>
      </c>
      <c r="N127" s="93"/>
      <c r="O127" s="93"/>
    </row>
    <row r="128" spans="1:17">
      <c r="A128" s="192" t="s">
        <v>29</v>
      </c>
      <c r="B128" s="93"/>
      <c r="C128" s="93"/>
      <c r="D128" s="93"/>
      <c r="E128" s="93"/>
      <c r="F128" s="93"/>
      <c r="G128" s="93"/>
      <c r="H128" s="93"/>
      <c r="I128" s="93"/>
      <c r="J128" s="93"/>
      <c r="K128" s="93"/>
      <c r="L128" s="152">
        <f>SUM(B128:K128)</f>
        <v>0</v>
      </c>
      <c r="M128" s="152">
        <f t="shared" si="11"/>
        <v>0</v>
      </c>
      <c r="N128" s="93"/>
      <c r="O128" s="93"/>
    </row>
    <row r="129" spans="1:16">
      <c r="A129" s="193" t="s">
        <v>30</v>
      </c>
      <c r="B129" s="93"/>
      <c r="C129" s="93"/>
      <c r="D129" s="93"/>
      <c r="E129" s="93"/>
      <c r="F129" s="93"/>
      <c r="G129" s="93"/>
      <c r="H129" s="93"/>
      <c r="I129" s="93"/>
      <c r="J129" s="93"/>
      <c r="K129" s="93"/>
      <c r="L129" s="152">
        <f>SUM(B129:K129)</f>
        <v>0</v>
      </c>
      <c r="M129" s="152">
        <f t="shared" si="11"/>
        <v>0</v>
      </c>
      <c r="N129" s="93"/>
      <c r="O129" s="93"/>
    </row>
    <row r="130" spans="1:16">
      <c r="A130" s="197" t="s">
        <v>70</v>
      </c>
      <c r="B130" s="165">
        <f>SUM(B126:B129)</f>
        <v>0</v>
      </c>
      <c r="C130" s="165">
        <f>SUM(C126:C129)</f>
        <v>0</v>
      </c>
      <c r="D130" s="165">
        <f>SUM(D126:D129)</f>
        <v>0</v>
      </c>
      <c r="E130" s="165">
        <f t="shared" ref="E130:I130" si="12">SUM(E126:E129)</f>
        <v>0</v>
      </c>
      <c r="F130" s="165">
        <f t="shared" si="12"/>
        <v>0</v>
      </c>
      <c r="G130" s="165">
        <f t="shared" si="12"/>
        <v>0</v>
      </c>
      <c r="H130" s="165">
        <f t="shared" si="12"/>
        <v>0</v>
      </c>
      <c r="I130" s="165">
        <f t="shared" si="12"/>
        <v>0</v>
      </c>
      <c r="J130" s="165">
        <f>SUM(J126:J129)</f>
        <v>0</v>
      </c>
      <c r="K130" s="165">
        <f>SUM(K126:K129)</f>
        <v>0</v>
      </c>
      <c r="L130" s="165">
        <f>SUM(B130:K130)</f>
        <v>0</v>
      </c>
      <c r="M130" s="165">
        <f>SUM(G130:I130)</f>
        <v>0</v>
      </c>
      <c r="N130" s="165">
        <f>SUM(N126:N129)</f>
        <v>0</v>
      </c>
      <c r="O130" s="165">
        <f>SUM(O126:O129)</f>
        <v>0</v>
      </c>
    </row>
    <row r="131" spans="1:16" ht="28.2" customHeight="1">
      <c r="A131" s="197" t="s">
        <v>71</v>
      </c>
      <c r="B131" s="158" t="e">
        <f>B130/L130</f>
        <v>#DIV/0!</v>
      </c>
      <c r="C131" s="158" t="e">
        <f>C130/M130</f>
        <v>#DIV/0!</v>
      </c>
      <c r="D131" s="158" t="e">
        <f>D130/L130</f>
        <v>#DIV/0!</v>
      </c>
      <c r="E131" s="158" t="e">
        <f>E130/L130</f>
        <v>#DIV/0!</v>
      </c>
      <c r="F131" s="158" t="e">
        <f>F130/M130</f>
        <v>#DIV/0!</v>
      </c>
      <c r="G131" s="158" t="e">
        <f>G130/B77</f>
        <v>#DIV/0!</v>
      </c>
      <c r="H131" s="158" t="e">
        <f>H130/O130</f>
        <v>#DIV/0!</v>
      </c>
      <c r="I131" s="158" t="e">
        <f>I130/L130</f>
        <v>#DIV/0!</v>
      </c>
      <c r="J131" s="158" t="e">
        <f>J130/M130</f>
        <v>#DIV/0!</v>
      </c>
      <c r="K131" s="158" t="e">
        <f>K130/L130</f>
        <v>#DIV/0!</v>
      </c>
      <c r="L131" s="158" t="e">
        <f>L130/L130</f>
        <v>#DIV/0!</v>
      </c>
      <c r="M131" s="158" t="e">
        <f>SUM(F131:I131)</f>
        <v>#DIV/0!</v>
      </c>
      <c r="N131" s="158" t="e">
        <f>N130/L130</f>
        <v>#DIV/0!</v>
      </c>
      <c r="O131" s="158" t="e">
        <f>O130/L130</f>
        <v>#DIV/0!</v>
      </c>
    </row>
    <row r="132" spans="1:16" ht="28.2" customHeight="1">
      <c r="A132" s="35"/>
      <c r="B132" s="38"/>
      <c r="C132" s="38"/>
      <c r="D132" s="38"/>
      <c r="E132" s="38"/>
      <c r="F132" s="38"/>
      <c r="G132" s="39"/>
      <c r="H132" s="39"/>
    </row>
    <row r="133" spans="1:16" ht="18" customHeight="1">
      <c r="A133" s="285" t="s">
        <v>190</v>
      </c>
      <c r="B133" s="285"/>
      <c r="C133" s="285"/>
      <c r="D133" s="285"/>
      <c r="E133" s="285"/>
      <c r="F133" s="285"/>
      <c r="G133" s="285"/>
      <c r="H133" s="285"/>
      <c r="I133" s="285"/>
      <c r="J133" s="285"/>
      <c r="K133" s="285"/>
      <c r="L133" s="285"/>
      <c r="M133" s="285"/>
      <c r="N133" s="285"/>
      <c r="O133" s="285"/>
      <c r="P133" s="285"/>
    </row>
    <row r="134" spans="1:16" ht="18" customHeight="1">
      <c r="A134" s="285"/>
      <c r="B134" s="285"/>
      <c r="C134" s="285"/>
      <c r="D134" s="285"/>
      <c r="E134" s="285"/>
      <c r="F134" s="285"/>
      <c r="G134" s="285"/>
      <c r="H134" s="285"/>
      <c r="I134" s="285"/>
      <c r="J134" s="285"/>
      <c r="K134" s="285"/>
      <c r="L134" s="285"/>
      <c r="M134" s="285"/>
      <c r="N134" s="285"/>
      <c r="O134" s="285"/>
      <c r="P134" s="285"/>
    </row>
    <row r="135" spans="1:16" ht="31.95" customHeight="1">
      <c r="A135" s="304"/>
      <c r="B135" s="305"/>
      <c r="C135" s="309" t="s">
        <v>185</v>
      </c>
      <c r="D135" s="309"/>
      <c r="E135" s="309"/>
      <c r="F135" s="309" t="s">
        <v>186</v>
      </c>
      <c r="G135" s="309"/>
      <c r="H135" s="309"/>
      <c r="I135" s="310"/>
      <c r="J135" s="280"/>
      <c r="K135" s="280"/>
      <c r="L135" s="280"/>
      <c r="M135" s="280"/>
      <c r="N135" s="280"/>
      <c r="O135" s="280"/>
      <c r="P135" s="280"/>
    </row>
    <row r="136" spans="1:16" ht="52.8">
      <c r="A136" s="195" t="s">
        <v>21</v>
      </c>
      <c r="B136" s="175" t="s">
        <v>156</v>
      </c>
      <c r="C136" s="175" t="s">
        <v>157</v>
      </c>
      <c r="D136" s="175" t="s">
        <v>158</v>
      </c>
      <c r="E136" s="175" t="s">
        <v>184</v>
      </c>
      <c r="F136" s="175" t="s">
        <v>159</v>
      </c>
      <c r="G136" s="175" t="s">
        <v>160</v>
      </c>
      <c r="H136" s="175" t="s">
        <v>161</v>
      </c>
      <c r="I136" s="175" t="s">
        <v>162</v>
      </c>
      <c r="J136" s="182" t="s">
        <v>170</v>
      </c>
      <c r="K136" s="182" t="s">
        <v>164</v>
      </c>
      <c r="L136" s="182" t="s">
        <v>62</v>
      </c>
      <c r="M136" s="182" t="s">
        <v>165</v>
      </c>
      <c r="N136" s="182" t="s">
        <v>166</v>
      </c>
      <c r="O136" s="182" t="s">
        <v>172</v>
      </c>
      <c r="P136" s="182" t="s">
        <v>168</v>
      </c>
    </row>
    <row r="137" spans="1:16">
      <c r="A137" s="190" t="s">
        <v>27</v>
      </c>
      <c r="B137" s="96"/>
      <c r="C137" s="96"/>
      <c r="D137" s="96"/>
      <c r="E137" s="96"/>
      <c r="F137" s="96"/>
      <c r="G137" s="96"/>
      <c r="H137" s="96"/>
      <c r="I137" s="96"/>
      <c r="J137" s="96"/>
      <c r="K137" s="96"/>
      <c r="L137" s="165">
        <f>SUM(B137:K137)</f>
        <v>0</v>
      </c>
      <c r="M137" s="165">
        <f>SUM(C137:I137)</f>
        <v>0</v>
      </c>
      <c r="N137" s="98"/>
      <c r="O137" s="165">
        <f>J137</f>
        <v>0</v>
      </c>
      <c r="P137" s="173">
        <f>SUM(I141:K141)</f>
        <v>0</v>
      </c>
    </row>
    <row r="138" spans="1:16">
      <c r="A138" s="191" t="s">
        <v>28</v>
      </c>
      <c r="B138" s="96"/>
      <c r="C138" s="96"/>
      <c r="D138" s="96"/>
      <c r="E138" s="96"/>
      <c r="F138" s="96"/>
      <c r="G138" s="96"/>
      <c r="H138" s="96"/>
      <c r="I138" s="96"/>
      <c r="J138" s="96"/>
      <c r="K138" s="96"/>
      <c r="L138" s="165">
        <f>SUM(B138:K138)</f>
        <v>0</v>
      </c>
      <c r="M138" s="165">
        <f t="shared" ref="M138:M140" si="13">SUM(C138:I138)</f>
        <v>0</v>
      </c>
      <c r="N138" s="98"/>
      <c r="O138" s="165">
        <f>J138</f>
        <v>0</v>
      </c>
    </row>
    <row r="139" spans="1:16">
      <c r="A139" s="192" t="s">
        <v>29</v>
      </c>
      <c r="B139" s="96"/>
      <c r="C139" s="96"/>
      <c r="D139" s="96"/>
      <c r="E139" s="96"/>
      <c r="F139" s="96"/>
      <c r="G139" s="96"/>
      <c r="H139" s="96"/>
      <c r="I139" s="96"/>
      <c r="J139" s="96"/>
      <c r="K139" s="96"/>
      <c r="L139" s="165">
        <f>SUM(B139:K139)</f>
        <v>0</v>
      </c>
      <c r="M139" s="165">
        <f t="shared" si="13"/>
        <v>0</v>
      </c>
      <c r="N139" s="98"/>
      <c r="O139" s="165">
        <f>J139</f>
        <v>0</v>
      </c>
    </row>
    <row r="140" spans="1:16">
      <c r="A140" s="193" t="s">
        <v>30</v>
      </c>
      <c r="B140" s="96"/>
      <c r="C140" s="96"/>
      <c r="D140" s="96"/>
      <c r="E140" s="96"/>
      <c r="F140" s="96"/>
      <c r="G140" s="96"/>
      <c r="H140" s="96"/>
      <c r="I140" s="96"/>
      <c r="J140" s="96"/>
      <c r="K140" s="96"/>
      <c r="L140" s="165">
        <f>SUM(B140:K140)</f>
        <v>0</v>
      </c>
      <c r="M140" s="165">
        <f t="shared" si="13"/>
        <v>0</v>
      </c>
      <c r="N140" s="98"/>
      <c r="O140" s="165">
        <f>J140</f>
        <v>0</v>
      </c>
    </row>
    <row r="141" spans="1:16" ht="26.4">
      <c r="A141" s="197" t="s">
        <v>173</v>
      </c>
      <c r="B141" s="165">
        <f>SUM(B137:B140)</f>
        <v>0</v>
      </c>
      <c r="C141" s="165">
        <f>SUM(C137:C140)</f>
        <v>0</v>
      </c>
      <c r="D141" s="165">
        <f>SUM(D137:D140)</f>
        <v>0</v>
      </c>
      <c r="E141" s="165">
        <f t="shared" ref="E141:F141" si="14">SUM(E137:E140)</f>
        <v>0</v>
      </c>
      <c r="F141" s="165">
        <f t="shared" si="14"/>
        <v>0</v>
      </c>
      <c r="G141" s="165">
        <f t="shared" ref="G141:I141" si="15">SUM(G137:G140)</f>
        <v>0</v>
      </c>
      <c r="H141" s="165">
        <f t="shared" si="15"/>
        <v>0</v>
      </c>
      <c r="I141" s="165">
        <f t="shared" si="15"/>
        <v>0</v>
      </c>
      <c r="J141" s="165">
        <f>SUM(J137:J140)</f>
        <v>0</v>
      </c>
      <c r="K141" s="165">
        <f>SUM(K137:K140)</f>
        <v>0</v>
      </c>
      <c r="L141" s="165">
        <f>SUM(B141:K141)</f>
        <v>0</v>
      </c>
      <c r="M141" s="165">
        <f>SUM(M137:M140)</f>
        <v>0</v>
      </c>
      <c r="N141" s="165">
        <f>SUM(N137:N140)</f>
        <v>0</v>
      </c>
      <c r="O141" s="165">
        <f>SUM(O137:O140)</f>
        <v>0</v>
      </c>
    </row>
    <row r="142" spans="1:16" ht="28.95" customHeight="1">
      <c r="A142" s="198" t="s">
        <v>169</v>
      </c>
      <c r="B142" s="158" t="e">
        <f>B141/L141</f>
        <v>#DIV/0!</v>
      </c>
      <c r="C142" s="158" t="e">
        <f>C141/M141</f>
        <v>#DIV/0!</v>
      </c>
      <c r="D142" s="158" t="e">
        <f>D141/L141</f>
        <v>#DIV/0!</v>
      </c>
      <c r="E142" s="158" t="e">
        <f>E141/L141</f>
        <v>#DIV/0!</v>
      </c>
      <c r="F142" s="158" t="e">
        <f>F141/M141</f>
        <v>#DIV/0!</v>
      </c>
      <c r="G142" s="158" t="e">
        <f>G141/L141</f>
        <v>#DIV/0!</v>
      </c>
      <c r="H142" s="158" t="e">
        <f>H141/L141</f>
        <v>#DIV/0!</v>
      </c>
      <c r="I142" s="158" t="e">
        <f>I141/L141</f>
        <v>#DIV/0!</v>
      </c>
      <c r="J142" s="158" t="e">
        <f>J141/L141</f>
        <v>#DIV/0!</v>
      </c>
      <c r="K142" s="158" t="e">
        <f>K141/L141</f>
        <v>#DIV/0!</v>
      </c>
      <c r="L142" s="158" t="e">
        <f>L141/M141</f>
        <v>#DIV/0!</v>
      </c>
      <c r="M142" s="158" t="e">
        <f>M141/N141</f>
        <v>#DIV/0!</v>
      </c>
      <c r="N142" s="158" t="e">
        <f>K142+I142+H142</f>
        <v>#DIV/0!</v>
      </c>
      <c r="O142" s="158" t="e">
        <f>O141/P137</f>
        <v>#DIV/0!</v>
      </c>
    </row>
    <row r="143" spans="1:16" ht="27" customHeight="1">
      <c r="A143" s="40"/>
      <c r="B143" s="41"/>
      <c r="C143" s="41"/>
      <c r="D143" s="41"/>
      <c r="E143" s="41"/>
      <c r="F143" s="41"/>
      <c r="G143" s="41"/>
      <c r="H143" s="42"/>
      <c r="I143" s="41"/>
      <c r="J143" s="41"/>
    </row>
    <row r="144" spans="1:16" ht="18" customHeight="1">
      <c r="A144" s="285" t="s">
        <v>191</v>
      </c>
      <c r="B144" s="285"/>
      <c r="C144" s="285"/>
      <c r="D144" s="285"/>
      <c r="E144" s="285"/>
      <c r="F144" s="285"/>
      <c r="G144" s="285"/>
      <c r="H144" s="285"/>
      <c r="I144" s="285"/>
      <c r="J144" s="285"/>
      <c r="K144" s="285"/>
      <c r="L144" s="285"/>
      <c r="M144" s="285"/>
      <c r="N144" s="285"/>
      <c r="O144" s="285"/>
      <c r="P144" s="285"/>
    </row>
    <row r="145" spans="1:18" ht="18" customHeight="1">
      <c r="A145" s="285"/>
      <c r="B145" s="285"/>
      <c r="C145" s="285"/>
      <c r="D145" s="285"/>
      <c r="E145" s="285"/>
      <c r="F145" s="285"/>
      <c r="G145" s="285"/>
      <c r="H145" s="285"/>
      <c r="I145" s="285"/>
      <c r="J145" s="285"/>
      <c r="K145" s="285"/>
      <c r="L145" s="285"/>
      <c r="M145" s="285"/>
      <c r="N145" s="285"/>
      <c r="O145" s="285"/>
      <c r="P145" s="285"/>
    </row>
    <row r="146" spans="1:18" ht="31.95" customHeight="1">
      <c r="A146" s="301"/>
      <c r="B146" s="302"/>
      <c r="C146" s="308" t="s">
        <v>185</v>
      </c>
      <c r="D146" s="308"/>
      <c r="E146" s="308"/>
      <c r="F146" s="308" t="s">
        <v>186</v>
      </c>
      <c r="G146" s="308"/>
      <c r="H146" s="308"/>
      <c r="I146" s="308"/>
      <c r="J146" s="303"/>
      <c r="K146" s="301"/>
      <c r="L146" s="301"/>
      <c r="M146" s="301"/>
      <c r="N146" s="301"/>
      <c r="O146" s="301"/>
      <c r="P146" s="301"/>
    </row>
    <row r="147" spans="1:18" ht="52.8">
      <c r="A147" s="195" t="s">
        <v>21</v>
      </c>
      <c r="B147" s="175" t="s">
        <v>156</v>
      </c>
      <c r="C147" s="175" t="s">
        <v>157</v>
      </c>
      <c r="D147" s="175" t="s">
        <v>158</v>
      </c>
      <c r="E147" s="175" t="s">
        <v>184</v>
      </c>
      <c r="F147" s="175" t="s">
        <v>159</v>
      </c>
      <c r="G147" s="175" t="s">
        <v>160</v>
      </c>
      <c r="H147" s="175" t="s">
        <v>161</v>
      </c>
      <c r="I147" s="175" t="s">
        <v>162</v>
      </c>
      <c r="J147" s="175" t="s">
        <v>170</v>
      </c>
      <c r="K147" s="175" t="s">
        <v>164</v>
      </c>
      <c r="L147" s="175" t="s">
        <v>62</v>
      </c>
      <c r="M147" s="175" t="s">
        <v>165</v>
      </c>
      <c r="N147" s="175" t="s">
        <v>166</v>
      </c>
      <c r="O147" s="175" t="s">
        <v>172</v>
      </c>
      <c r="P147" s="175" t="s">
        <v>168</v>
      </c>
    </row>
    <row r="148" spans="1:18" ht="24" customHeight="1">
      <c r="A148" s="190" t="s">
        <v>27</v>
      </c>
      <c r="B148" s="98"/>
      <c r="C148" s="98"/>
      <c r="D148" s="98"/>
      <c r="E148" s="98"/>
      <c r="F148" s="98"/>
      <c r="G148" s="98"/>
      <c r="H148" s="98"/>
      <c r="I148" s="98"/>
      <c r="J148" s="98"/>
      <c r="K148" s="98"/>
      <c r="L148" s="165">
        <f>SUM(B148:I148)</f>
        <v>0</v>
      </c>
      <c r="M148" s="165">
        <f>SUM(F148:I148)</f>
        <v>0</v>
      </c>
      <c r="N148" s="19"/>
      <c r="O148" s="165">
        <f>J148</f>
        <v>0</v>
      </c>
      <c r="P148" s="165">
        <f>K152</f>
        <v>0</v>
      </c>
    </row>
    <row r="149" spans="1:18">
      <c r="A149" s="191" t="s">
        <v>28</v>
      </c>
      <c r="B149" s="98"/>
      <c r="C149" s="98"/>
      <c r="D149" s="98"/>
      <c r="E149" s="98"/>
      <c r="F149" s="98"/>
      <c r="G149" s="98"/>
      <c r="H149" s="98"/>
      <c r="I149" s="98"/>
      <c r="J149" s="98"/>
      <c r="K149" s="98"/>
      <c r="L149" s="165">
        <f t="shared" ref="L149:L151" si="16">SUM(B149:I149)</f>
        <v>0</v>
      </c>
      <c r="M149" s="165">
        <f t="shared" ref="M149:M151" si="17">SUM(F149:I149)</f>
        <v>0</v>
      </c>
      <c r="N149" s="19"/>
      <c r="O149" s="165">
        <f>J149</f>
        <v>0</v>
      </c>
      <c r="P149" s="26"/>
    </row>
    <row r="150" spans="1:18">
      <c r="A150" s="192" t="s">
        <v>29</v>
      </c>
      <c r="B150" s="98"/>
      <c r="C150" s="98"/>
      <c r="D150" s="98"/>
      <c r="E150" s="98"/>
      <c r="F150" s="98"/>
      <c r="G150" s="98"/>
      <c r="H150" s="98"/>
      <c r="I150" s="98"/>
      <c r="J150" s="98"/>
      <c r="K150" s="98"/>
      <c r="L150" s="165">
        <f t="shared" si="16"/>
        <v>0</v>
      </c>
      <c r="M150" s="165">
        <f t="shared" si="17"/>
        <v>0</v>
      </c>
      <c r="N150" s="19"/>
      <c r="O150" s="165">
        <f>J150</f>
        <v>0</v>
      </c>
      <c r="P150" s="26"/>
    </row>
    <row r="151" spans="1:18">
      <c r="A151" s="193" t="s">
        <v>30</v>
      </c>
      <c r="B151" s="98"/>
      <c r="C151" s="98"/>
      <c r="D151" s="98"/>
      <c r="E151" s="98"/>
      <c r="F151" s="98"/>
      <c r="G151" s="98"/>
      <c r="H151" s="98"/>
      <c r="I151" s="98"/>
      <c r="J151" s="98"/>
      <c r="K151" s="98"/>
      <c r="L151" s="165">
        <f t="shared" si="16"/>
        <v>0</v>
      </c>
      <c r="M151" s="165">
        <f t="shared" si="17"/>
        <v>0</v>
      </c>
      <c r="N151" s="19"/>
      <c r="O151" s="165">
        <f>J151</f>
        <v>0</v>
      </c>
      <c r="P151" s="26"/>
    </row>
    <row r="152" spans="1:18" ht="26.4">
      <c r="A152" s="199" t="s">
        <v>173</v>
      </c>
      <c r="B152" s="165">
        <f>SUM(B148:B151)</f>
        <v>0</v>
      </c>
      <c r="C152" s="165">
        <f>SUM(C148:C151)</f>
        <v>0</v>
      </c>
      <c r="D152" s="165">
        <f>SUM(D148:D151)</f>
        <v>0</v>
      </c>
      <c r="E152" s="165">
        <f t="shared" ref="E152:F152" si="18">SUM(E148:E151)</f>
        <v>0</v>
      </c>
      <c r="F152" s="165">
        <f t="shared" si="18"/>
        <v>0</v>
      </c>
      <c r="G152" s="165">
        <f t="shared" ref="G152:I152" si="19">SUM(G148:G151)</f>
        <v>0</v>
      </c>
      <c r="H152" s="165">
        <f t="shared" si="19"/>
        <v>0</v>
      </c>
      <c r="I152" s="165">
        <f t="shared" si="19"/>
        <v>0</v>
      </c>
      <c r="J152" s="165">
        <f t="shared" ref="J152:K152" si="20">SUM(J148:J151)</f>
        <v>0</v>
      </c>
      <c r="K152" s="165">
        <f t="shared" si="20"/>
        <v>0</v>
      </c>
      <c r="L152" s="165">
        <f>SUM(L148:L151)</f>
        <v>0</v>
      </c>
      <c r="M152" s="165">
        <f>SUM(M148:M151)</f>
        <v>0</v>
      </c>
      <c r="N152" s="165">
        <f>SUM(N148:N151)</f>
        <v>0</v>
      </c>
      <c r="O152" s="165">
        <f>SUM(O148:O151)</f>
        <v>0</v>
      </c>
      <c r="R152" s="35" t="s">
        <v>183</v>
      </c>
    </row>
    <row r="153" spans="1:18" ht="25.95" customHeight="1">
      <c r="A153" s="198" t="s">
        <v>169</v>
      </c>
      <c r="B153" s="158" t="e">
        <f>B152/L152</f>
        <v>#DIV/0!</v>
      </c>
      <c r="C153" s="158" t="e">
        <f>C152/M152</f>
        <v>#DIV/0!</v>
      </c>
      <c r="D153" s="158" t="e">
        <f>D152/L152</f>
        <v>#DIV/0!</v>
      </c>
      <c r="E153" s="158" t="e">
        <f>E152/L152</f>
        <v>#DIV/0!</v>
      </c>
      <c r="F153" s="158" t="e">
        <f>F152/M152</f>
        <v>#DIV/0!</v>
      </c>
      <c r="G153" s="158" t="e">
        <f>G152/L152</f>
        <v>#DIV/0!</v>
      </c>
      <c r="H153" s="158" t="e">
        <f>H152/L152</f>
        <v>#DIV/0!</v>
      </c>
      <c r="I153" s="158" t="e">
        <f>I152/L152</f>
        <v>#DIV/0!</v>
      </c>
      <c r="J153" s="158" t="e">
        <f>J152/L152</f>
        <v>#DIV/0!</v>
      </c>
      <c r="K153" s="158" t="e">
        <f>K152/L152</f>
        <v>#DIV/0!</v>
      </c>
      <c r="L153" s="158" t="e">
        <f t="shared" ref="L153:M153" si="21">L152/M152</f>
        <v>#DIV/0!</v>
      </c>
      <c r="M153" s="158" t="e">
        <f t="shared" si="21"/>
        <v>#DIV/0!</v>
      </c>
      <c r="N153" s="158" t="e">
        <f>K153+I153+H153</f>
        <v>#DIV/0!</v>
      </c>
      <c r="O153" s="158" t="e">
        <f>O152/P148</f>
        <v>#DIV/0!</v>
      </c>
    </row>
    <row r="154" spans="1:18">
      <c r="A154" s="40"/>
      <c r="B154" s="41"/>
      <c r="C154" s="41"/>
      <c r="D154" s="41"/>
      <c r="E154" s="41"/>
      <c r="F154" s="41"/>
      <c r="G154" s="41"/>
      <c r="H154" s="42"/>
      <c r="I154" s="41"/>
      <c r="J154" s="41"/>
    </row>
    <row r="155" spans="1:18">
      <c r="A155" s="40"/>
      <c r="B155" s="41"/>
      <c r="C155" s="41"/>
      <c r="D155" s="41"/>
      <c r="E155" s="41"/>
      <c r="F155" s="41"/>
      <c r="G155" s="41"/>
      <c r="H155" s="42"/>
      <c r="I155" s="41"/>
      <c r="J155" s="41"/>
    </row>
    <row r="156" spans="1:18" ht="4.2" customHeight="1">
      <c r="A156" s="43"/>
      <c r="B156" s="41"/>
      <c r="C156" s="41"/>
      <c r="D156" s="41"/>
      <c r="E156" s="41"/>
      <c r="F156" s="41"/>
      <c r="G156" s="41"/>
      <c r="H156" s="42"/>
      <c r="I156" s="41"/>
      <c r="J156" s="41"/>
    </row>
    <row r="157" spans="1:18" hidden="1">
      <c r="A157" s="43"/>
      <c r="B157" s="41"/>
      <c r="C157" s="41"/>
      <c r="D157" s="41"/>
      <c r="E157" s="41"/>
      <c r="F157" s="41"/>
      <c r="G157" s="41"/>
      <c r="H157" s="42"/>
      <c r="I157" s="41"/>
      <c r="J157" s="41"/>
    </row>
    <row r="158" spans="1:18" ht="15" customHeight="1">
      <c r="A158" s="344"/>
      <c r="B158" s="344"/>
      <c r="C158" s="344"/>
      <c r="D158" s="344"/>
      <c r="E158" s="344"/>
      <c r="F158" s="344"/>
      <c r="G158" s="344"/>
      <c r="H158" s="344"/>
      <c r="I158" s="344"/>
      <c r="J158" s="344"/>
      <c r="K158" s="344"/>
      <c r="L158" s="344"/>
      <c r="M158" s="344"/>
      <c r="N158" s="344"/>
      <c r="O158" s="344"/>
      <c r="P158" s="344"/>
      <c r="Q158" s="344"/>
    </row>
    <row r="159" spans="1:18" ht="22.8">
      <c r="A159" s="313" t="s">
        <v>72</v>
      </c>
      <c r="B159" s="314"/>
      <c r="C159" s="314"/>
      <c r="D159" s="314"/>
      <c r="E159" s="314"/>
      <c r="F159" s="314"/>
      <c r="G159" s="314"/>
      <c r="H159" s="314"/>
      <c r="I159" s="314"/>
      <c r="J159" s="314"/>
      <c r="K159" s="314"/>
      <c r="L159" s="314"/>
      <c r="M159" s="314"/>
      <c r="N159" s="314"/>
      <c r="O159" s="314"/>
      <c r="P159" s="314"/>
      <c r="Q159" s="314"/>
    </row>
    <row r="160" spans="1:18" ht="17.399999999999999">
      <c r="A160" s="293" t="s">
        <v>73</v>
      </c>
      <c r="B160" s="294"/>
      <c r="C160" s="294"/>
      <c r="D160" s="294"/>
      <c r="E160" s="294"/>
      <c r="F160" s="294"/>
      <c r="G160" s="294"/>
      <c r="H160" s="294"/>
      <c r="I160" s="294"/>
      <c r="J160" s="294"/>
      <c r="K160" s="294"/>
      <c r="L160" s="294"/>
      <c r="M160" s="294"/>
      <c r="N160" s="294"/>
      <c r="O160" s="294"/>
      <c r="P160" s="294"/>
      <c r="Q160" s="294"/>
    </row>
    <row r="161" spans="1:17" ht="17.399999999999999">
      <c r="A161" s="293" t="s">
        <v>192</v>
      </c>
      <c r="B161" s="294"/>
      <c r="C161" s="294"/>
      <c r="D161" s="294"/>
      <c r="E161" s="294"/>
      <c r="F161" s="294"/>
      <c r="G161" s="294"/>
      <c r="H161" s="294"/>
      <c r="I161" s="294"/>
      <c r="J161" s="294"/>
      <c r="K161" s="294"/>
      <c r="L161" s="294"/>
      <c r="M161" s="294"/>
      <c r="N161" s="294"/>
      <c r="O161" s="294"/>
      <c r="P161" s="294"/>
      <c r="Q161" s="294"/>
    </row>
    <row r="162" spans="1:17" ht="22.95" customHeight="1">
      <c r="A162" s="299" t="s">
        <v>74</v>
      </c>
      <c r="B162" s="300"/>
      <c r="C162" s="300"/>
      <c r="D162" s="300"/>
      <c r="E162" s="300"/>
      <c r="F162" s="300"/>
      <c r="G162" s="300"/>
      <c r="H162" s="300"/>
      <c r="I162" s="300"/>
      <c r="J162" s="300"/>
      <c r="K162" s="300"/>
      <c r="L162" s="300"/>
      <c r="M162" s="300"/>
      <c r="N162" s="300"/>
      <c r="O162" s="300"/>
      <c r="P162" s="300"/>
      <c r="Q162" s="300"/>
    </row>
    <row r="163" spans="1:17" ht="13.2" customHeight="1">
      <c r="A163" s="297"/>
      <c r="B163" s="298"/>
      <c r="C163" s="298"/>
      <c r="D163" s="298"/>
      <c r="E163" s="298"/>
      <c r="F163" s="298"/>
      <c r="G163" s="298"/>
      <c r="H163" s="298"/>
      <c r="I163" s="298"/>
      <c r="J163" s="298"/>
      <c r="K163" s="298"/>
      <c r="L163" s="298"/>
      <c r="M163" s="298"/>
      <c r="N163" s="298"/>
      <c r="O163" s="298"/>
      <c r="P163" s="298"/>
      <c r="Q163" s="298"/>
    </row>
    <row r="164" spans="1:17" ht="18" customHeight="1">
      <c r="A164" s="285" t="s">
        <v>285</v>
      </c>
      <c r="B164" s="285"/>
      <c r="C164" s="285"/>
      <c r="D164" s="285"/>
      <c r="E164" s="285"/>
      <c r="F164" s="285"/>
      <c r="G164" s="285"/>
      <c r="H164" s="285"/>
      <c r="I164" s="285"/>
      <c r="J164" s="285"/>
      <c r="K164" s="285"/>
      <c r="L164" s="285"/>
      <c r="M164" s="285"/>
      <c r="N164" s="285"/>
      <c r="O164" s="285"/>
      <c r="P164" s="285"/>
      <c r="Q164" s="285"/>
    </row>
    <row r="165" spans="1:17" ht="24" customHeight="1">
      <c r="A165" s="285"/>
      <c r="B165" s="285"/>
      <c r="C165" s="285"/>
      <c r="D165" s="285"/>
      <c r="E165" s="285"/>
      <c r="F165" s="285"/>
      <c r="G165" s="285"/>
      <c r="H165" s="285"/>
      <c r="I165" s="285"/>
      <c r="J165" s="285"/>
      <c r="K165" s="285"/>
      <c r="L165" s="285"/>
      <c r="M165" s="285"/>
      <c r="N165" s="285"/>
      <c r="O165" s="285"/>
      <c r="P165" s="285"/>
      <c r="Q165" s="285"/>
    </row>
    <row r="166" spans="1:17" ht="37.200000000000003" customHeight="1">
      <c r="A166" s="287"/>
      <c r="B166" s="287"/>
      <c r="C166" s="287"/>
      <c r="D166" s="308" t="s">
        <v>185</v>
      </c>
      <c r="E166" s="308"/>
      <c r="F166" s="308"/>
      <c r="G166" s="308" t="s">
        <v>186</v>
      </c>
      <c r="H166" s="308"/>
      <c r="I166" s="308"/>
      <c r="J166" s="287"/>
      <c r="K166" s="287"/>
      <c r="L166" s="287"/>
      <c r="M166" s="287"/>
      <c r="N166" s="287"/>
      <c r="O166" s="287"/>
      <c r="P166" s="287"/>
      <c r="Q166" s="287"/>
    </row>
    <row r="167" spans="1:17" ht="48">
      <c r="A167" s="200" t="s">
        <v>4</v>
      </c>
      <c r="B167" s="196" t="s">
        <v>193</v>
      </c>
      <c r="C167" s="175" t="s">
        <v>156</v>
      </c>
      <c r="D167" s="175" t="s">
        <v>157</v>
      </c>
      <c r="E167" s="175" t="s">
        <v>158</v>
      </c>
      <c r="F167" s="175" t="s">
        <v>187</v>
      </c>
      <c r="G167" s="175" t="s">
        <v>160</v>
      </c>
      <c r="H167" s="175" t="s">
        <v>161</v>
      </c>
      <c r="I167" s="175" t="s">
        <v>162</v>
      </c>
      <c r="J167" s="175" t="s">
        <v>170</v>
      </c>
      <c r="K167" s="175" t="s">
        <v>164</v>
      </c>
      <c r="L167" s="187" t="s">
        <v>171</v>
      </c>
      <c r="M167" s="187" t="s">
        <v>172</v>
      </c>
      <c r="N167" s="175" t="s">
        <v>166</v>
      </c>
      <c r="O167" s="175" t="s">
        <v>167</v>
      </c>
      <c r="P167" s="176" t="s">
        <v>62</v>
      </c>
      <c r="Q167" s="176" t="s">
        <v>168</v>
      </c>
    </row>
    <row r="168" spans="1:17">
      <c r="A168" s="201" t="s">
        <v>188</v>
      </c>
      <c r="B168" s="100"/>
      <c r="C168" s="93"/>
      <c r="D168" s="93"/>
      <c r="E168" s="93"/>
      <c r="F168" s="93"/>
      <c r="G168" s="93"/>
      <c r="H168" s="93"/>
      <c r="I168" s="93"/>
      <c r="J168" s="93"/>
      <c r="K168" s="93"/>
      <c r="L168" s="165">
        <f>SUM(H168:K168)</f>
        <v>0</v>
      </c>
      <c r="M168" s="165">
        <f>J168+K168</f>
        <v>0</v>
      </c>
      <c r="N168" s="94"/>
      <c r="O168" s="93"/>
      <c r="P168" s="165">
        <f>SUM(C168:K168)</f>
        <v>0</v>
      </c>
      <c r="Q168" s="165">
        <f>SUM(G168:K168)</f>
        <v>0</v>
      </c>
    </row>
    <row r="169" spans="1:17">
      <c r="A169" s="201" t="s">
        <v>6</v>
      </c>
      <c r="B169" s="100"/>
      <c r="C169" s="93"/>
      <c r="D169" s="93"/>
      <c r="E169" s="93"/>
      <c r="F169" s="94"/>
      <c r="G169" s="93"/>
      <c r="H169" s="93"/>
      <c r="I169" s="93"/>
      <c r="J169" s="93"/>
      <c r="K169" s="93"/>
      <c r="L169" s="165">
        <f>SUM(H169:K169)</f>
        <v>0</v>
      </c>
      <c r="M169" s="165">
        <f>J169+K169</f>
        <v>0</v>
      </c>
      <c r="N169" s="94"/>
      <c r="O169" s="93"/>
      <c r="P169" s="165">
        <f>SUM(C169:K169)</f>
        <v>0</v>
      </c>
      <c r="Q169" s="165">
        <f>SUM(G169:K169)</f>
        <v>0</v>
      </c>
    </row>
    <row r="170" spans="1:17">
      <c r="A170" s="201" t="s">
        <v>7</v>
      </c>
      <c r="B170" s="100"/>
      <c r="C170" s="93"/>
      <c r="D170" s="93"/>
      <c r="E170" s="93"/>
      <c r="F170" s="93"/>
      <c r="G170" s="93"/>
      <c r="H170" s="93"/>
      <c r="I170" s="93"/>
      <c r="J170" s="93"/>
      <c r="K170" s="93"/>
      <c r="L170" s="165">
        <f>SUM(H170:K170)</f>
        <v>0</v>
      </c>
      <c r="M170" s="165">
        <f>J170+K170</f>
        <v>0</v>
      </c>
      <c r="N170" s="93"/>
      <c r="O170" s="93"/>
      <c r="P170" s="165">
        <f>SUM(C170:K170)</f>
        <v>0</v>
      </c>
      <c r="Q170" s="165">
        <f>SUM(G170:K170)</f>
        <v>0</v>
      </c>
    </row>
    <row r="171" spans="1:17">
      <c r="A171" s="201" t="s">
        <v>8</v>
      </c>
      <c r="B171" s="100"/>
      <c r="C171" s="93"/>
      <c r="D171" s="93"/>
      <c r="E171" s="93"/>
      <c r="F171" s="93"/>
      <c r="G171" s="93"/>
      <c r="H171" s="93"/>
      <c r="I171" s="93"/>
      <c r="J171" s="93"/>
      <c r="K171" s="93"/>
      <c r="L171" s="165">
        <f>SUM(H171:K171)</f>
        <v>0</v>
      </c>
      <c r="M171" s="165">
        <f>J171+K171</f>
        <v>0</v>
      </c>
      <c r="N171" s="93"/>
      <c r="O171" s="93"/>
      <c r="P171" s="165">
        <f>SUM(C171:K171)</f>
        <v>0</v>
      </c>
      <c r="Q171" s="165">
        <f>SUM(G171:K171)</f>
        <v>0</v>
      </c>
    </row>
    <row r="172" spans="1:17" ht="26.4">
      <c r="A172" s="202" t="s">
        <v>173</v>
      </c>
      <c r="B172" s="165">
        <f>SUM(B168:B171)</f>
        <v>0</v>
      </c>
      <c r="C172" s="165">
        <f t="shared" ref="C172:I172" si="22">SUM(C168:C171)</f>
        <v>0</v>
      </c>
      <c r="D172" s="165">
        <f t="shared" si="22"/>
        <v>0</v>
      </c>
      <c r="E172" s="165">
        <f t="shared" si="22"/>
        <v>0</v>
      </c>
      <c r="F172" s="165">
        <f t="shared" si="22"/>
        <v>0</v>
      </c>
      <c r="G172" s="165">
        <f t="shared" si="22"/>
        <v>0</v>
      </c>
      <c r="H172" s="165">
        <f t="shared" si="22"/>
        <v>0</v>
      </c>
      <c r="I172" s="165">
        <f t="shared" si="22"/>
        <v>0</v>
      </c>
      <c r="J172" s="165">
        <f t="shared" ref="J172" si="23">SUM(J168:J171)</f>
        <v>0</v>
      </c>
      <c r="K172" s="165">
        <f t="shared" ref="K172" si="24">SUM(K168:K171)</f>
        <v>0</v>
      </c>
      <c r="L172" s="165">
        <f t="shared" ref="L172" si="25">SUM(L168:L171)</f>
        <v>0</v>
      </c>
      <c r="M172" s="165">
        <f t="shared" ref="M172:Q172" si="26">SUM(M168:M171)</f>
        <v>0</v>
      </c>
      <c r="N172" s="165">
        <f>SUM(N168:N171)</f>
        <v>0</v>
      </c>
      <c r="O172" s="165">
        <f>SUM(O168:O171)</f>
        <v>0</v>
      </c>
      <c r="P172" s="165">
        <f t="shared" si="26"/>
        <v>0</v>
      </c>
      <c r="Q172" s="165">
        <f t="shared" si="26"/>
        <v>0</v>
      </c>
    </row>
    <row r="173" spans="1:17" ht="24" customHeight="1">
      <c r="A173" s="203" t="s">
        <v>169</v>
      </c>
      <c r="B173" s="158"/>
      <c r="C173" s="158" t="e">
        <f>+C172/B172</f>
        <v>#DIV/0!</v>
      </c>
      <c r="D173" s="158" t="e">
        <f t="shared" ref="D173:M173" si="27">+D172/$B$172</f>
        <v>#DIV/0!</v>
      </c>
      <c r="E173" s="158" t="e">
        <f t="shared" si="27"/>
        <v>#DIV/0!</v>
      </c>
      <c r="F173" s="158" t="e">
        <f t="shared" si="27"/>
        <v>#DIV/0!</v>
      </c>
      <c r="G173" s="158" t="e">
        <f t="shared" si="27"/>
        <v>#DIV/0!</v>
      </c>
      <c r="H173" s="158" t="e">
        <f t="shared" si="27"/>
        <v>#DIV/0!</v>
      </c>
      <c r="I173" s="158" t="e">
        <f t="shared" si="27"/>
        <v>#DIV/0!</v>
      </c>
      <c r="J173" s="158" t="e">
        <f t="shared" si="27"/>
        <v>#DIV/0!</v>
      </c>
      <c r="K173" s="158" t="e">
        <f t="shared" si="27"/>
        <v>#DIV/0!</v>
      </c>
      <c r="L173" s="158" t="e">
        <f t="shared" si="27"/>
        <v>#DIV/0!</v>
      </c>
      <c r="M173" s="158" t="e">
        <f t="shared" si="27"/>
        <v>#DIV/0!</v>
      </c>
      <c r="N173" s="158" t="e">
        <f>+N172/B172</f>
        <v>#DIV/0!</v>
      </c>
      <c r="O173" s="158" t="e">
        <f>+O172/B172</f>
        <v>#DIV/0!</v>
      </c>
      <c r="P173" s="158" t="e">
        <f t="shared" ref="P173" si="28">+P172/$B$172</f>
        <v>#DIV/0!</v>
      </c>
      <c r="Q173" s="158" t="e">
        <f t="shared" ref="Q173" si="29">+Q172/$B$172</f>
        <v>#DIV/0!</v>
      </c>
    </row>
    <row r="174" spans="1:17" ht="30" customHeight="1"/>
    <row r="175" spans="1:17" ht="12" customHeight="1">
      <c r="A175" s="289"/>
      <c r="B175" s="289"/>
      <c r="C175" s="289"/>
      <c r="D175" s="289"/>
      <c r="E175" s="289"/>
      <c r="F175" s="289"/>
      <c r="G175" s="289"/>
      <c r="H175" s="289"/>
      <c r="I175" s="289"/>
      <c r="J175" s="289"/>
      <c r="K175" s="289"/>
      <c r="L175" s="289"/>
      <c r="M175" s="289"/>
      <c r="N175" s="289"/>
      <c r="O175" s="289"/>
      <c r="P175" s="289"/>
      <c r="Q175" s="289"/>
    </row>
    <row r="176" spans="1:17" ht="18" customHeight="1">
      <c r="A176" s="285" t="s">
        <v>34</v>
      </c>
      <c r="B176" s="285"/>
      <c r="C176" s="285"/>
      <c r="D176" s="285"/>
      <c r="E176" s="285"/>
      <c r="F176" s="285"/>
      <c r="G176" s="285"/>
      <c r="H176" s="285"/>
      <c r="I176" s="285"/>
      <c r="J176" s="285"/>
      <c r="K176" s="285"/>
      <c r="L176" s="285"/>
      <c r="M176" s="285"/>
      <c r="N176" s="285"/>
      <c r="O176" s="285"/>
      <c r="P176" s="285"/>
      <c r="Q176" s="285"/>
    </row>
    <row r="177" spans="1:17" ht="7.2" customHeight="1">
      <c r="A177" s="288"/>
      <c r="B177" s="288"/>
      <c r="C177" s="288"/>
      <c r="D177" s="288"/>
      <c r="E177" s="288"/>
      <c r="F177" s="288"/>
      <c r="G177" s="288"/>
      <c r="H177" s="288"/>
      <c r="I177" s="288"/>
      <c r="J177" s="288"/>
      <c r="K177" s="288"/>
      <c r="L177" s="288"/>
      <c r="M177" s="288"/>
      <c r="N177" s="288"/>
      <c r="O177" s="288"/>
      <c r="P177" s="288"/>
      <c r="Q177" s="288"/>
    </row>
    <row r="178" spans="1:17" ht="40.950000000000003" customHeight="1">
      <c r="A178" s="281"/>
      <c r="B178" s="282"/>
      <c r="C178" s="283"/>
      <c r="D178" s="308" t="s">
        <v>185</v>
      </c>
      <c r="E178" s="308"/>
      <c r="F178" s="308"/>
      <c r="G178" s="308" t="s">
        <v>186</v>
      </c>
      <c r="H178" s="308"/>
      <c r="I178" s="308"/>
      <c r="J178" s="280"/>
      <c r="K178" s="280"/>
      <c r="L178" s="280"/>
      <c r="M178" s="280"/>
      <c r="N178" s="280"/>
      <c r="O178" s="280"/>
      <c r="P178" s="280"/>
      <c r="Q178" s="280"/>
    </row>
    <row r="179" spans="1:17" ht="48">
      <c r="A179" s="200" t="s">
        <v>4</v>
      </c>
      <c r="B179" s="196" t="s">
        <v>193</v>
      </c>
      <c r="C179" s="196" t="s">
        <v>156</v>
      </c>
      <c r="D179" s="196" t="s">
        <v>157</v>
      </c>
      <c r="E179" s="196" t="s">
        <v>158</v>
      </c>
      <c r="F179" s="196" t="s">
        <v>187</v>
      </c>
      <c r="G179" s="196" t="s">
        <v>160</v>
      </c>
      <c r="H179" s="196" t="s">
        <v>161</v>
      </c>
      <c r="I179" s="196" t="s">
        <v>162</v>
      </c>
      <c r="J179" s="196" t="s">
        <v>170</v>
      </c>
      <c r="K179" s="196" t="s">
        <v>164</v>
      </c>
      <c r="L179" s="187" t="s">
        <v>171</v>
      </c>
      <c r="M179" s="187" t="s">
        <v>172</v>
      </c>
      <c r="N179" s="175" t="s">
        <v>194</v>
      </c>
      <c r="O179" s="175" t="s">
        <v>195</v>
      </c>
      <c r="P179" s="176" t="s">
        <v>62</v>
      </c>
      <c r="Q179" s="176" t="s">
        <v>168</v>
      </c>
    </row>
    <row r="180" spans="1:17">
      <c r="A180" s="201" t="s">
        <v>188</v>
      </c>
      <c r="B180" s="96"/>
      <c r="C180" s="96"/>
      <c r="D180" s="96"/>
      <c r="E180" s="96"/>
      <c r="F180" s="96"/>
      <c r="G180" s="96"/>
      <c r="H180" s="96"/>
      <c r="I180" s="96"/>
      <c r="J180" s="96"/>
      <c r="K180" s="96"/>
      <c r="L180" s="165">
        <f>SUM(H180:K180)</f>
        <v>0</v>
      </c>
      <c r="M180" s="165">
        <f>J180+K180</f>
        <v>0</v>
      </c>
      <c r="N180" s="96"/>
      <c r="O180" s="96"/>
      <c r="P180" s="165">
        <f>SUM(C180:K180)</f>
        <v>0</v>
      </c>
      <c r="Q180" s="165">
        <f>SUM(G180:I180)</f>
        <v>0</v>
      </c>
    </row>
    <row r="181" spans="1:17">
      <c r="A181" s="201" t="s">
        <v>6</v>
      </c>
      <c r="B181" s="96"/>
      <c r="C181" s="96"/>
      <c r="D181" s="96"/>
      <c r="E181" s="96"/>
      <c r="F181" s="96"/>
      <c r="G181" s="96"/>
      <c r="H181" s="96"/>
      <c r="I181" s="96"/>
      <c r="J181" s="96"/>
      <c r="K181" s="96"/>
      <c r="L181" s="165">
        <f>SUM(H181:K181)</f>
        <v>0</v>
      </c>
      <c r="M181" s="165">
        <f>J181+K181</f>
        <v>0</v>
      </c>
      <c r="N181" s="96"/>
      <c r="O181" s="96"/>
      <c r="P181" s="165">
        <f>SUM(C181:K181)</f>
        <v>0</v>
      </c>
      <c r="Q181" s="165">
        <f>SUM(G181:I181)</f>
        <v>0</v>
      </c>
    </row>
    <row r="182" spans="1:17">
      <c r="A182" s="201" t="s">
        <v>7</v>
      </c>
      <c r="B182" s="96"/>
      <c r="C182" s="96"/>
      <c r="D182" s="96"/>
      <c r="E182" s="96"/>
      <c r="F182" s="96"/>
      <c r="G182" s="96"/>
      <c r="H182" s="96"/>
      <c r="I182" s="96"/>
      <c r="J182" s="96"/>
      <c r="K182" s="96"/>
      <c r="L182" s="165">
        <f>SUM(H182:K182)</f>
        <v>0</v>
      </c>
      <c r="M182" s="165">
        <f>J182+K182</f>
        <v>0</v>
      </c>
      <c r="N182" s="96"/>
      <c r="O182" s="96"/>
      <c r="P182" s="165">
        <f>SUM(C182:K182)</f>
        <v>0</v>
      </c>
      <c r="Q182" s="165">
        <f>SUM(G182:I182)</f>
        <v>0</v>
      </c>
    </row>
    <row r="183" spans="1:17">
      <c r="A183" s="201" t="s">
        <v>8</v>
      </c>
      <c r="B183" s="96"/>
      <c r="C183" s="96"/>
      <c r="D183" s="96"/>
      <c r="E183" s="96"/>
      <c r="F183" s="96"/>
      <c r="G183" s="96"/>
      <c r="H183" s="96"/>
      <c r="I183" s="96"/>
      <c r="J183" s="96"/>
      <c r="K183" s="96"/>
      <c r="L183" s="165">
        <f>SUM(H183:K183)</f>
        <v>0</v>
      </c>
      <c r="M183" s="165">
        <f>J183+K183</f>
        <v>0</v>
      </c>
      <c r="N183" s="96"/>
      <c r="O183" s="96"/>
      <c r="P183" s="165">
        <f>SUM(C183:K183)</f>
        <v>0</v>
      </c>
      <c r="Q183" s="165">
        <f>SUM(G183:I183)</f>
        <v>0</v>
      </c>
    </row>
    <row r="184" spans="1:17" ht="26.4">
      <c r="A184" s="202" t="s">
        <v>173</v>
      </c>
      <c r="B184" s="165">
        <f>SUM(B180:B183)</f>
        <v>0</v>
      </c>
      <c r="C184" s="165">
        <f t="shared" ref="C184" si="30">SUM(C180:C183)</f>
        <v>0</v>
      </c>
      <c r="D184" s="165">
        <f t="shared" ref="D184" si="31">SUM(D180:D183)</f>
        <v>0</v>
      </c>
      <c r="E184" s="165">
        <f t="shared" ref="E184" si="32">SUM(E180:E183)</f>
        <v>0</v>
      </c>
      <c r="F184" s="165">
        <f t="shared" ref="F184" si="33">SUM(F180:F183)</f>
        <v>0</v>
      </c>
      <c r="G184" s="165">
        <f t="shared" ref="G184" si="34">SUM(G180:G183)</f>
        <v>0</v>
      </c>
      <c r="H184" s="165">
        <f t="shared" ref="H184" si="35">SUM(H180:H183)</f>
        <v>0</v>
      </c>
      <c r="I184" s="165">
        <f t="shared" ref="I184" si="36">SUM(I180:I183)</f>
        <v>0</v>
      </c>
      <c r="J184" s="165">
        <f t="shared" ref="J184" si="37">SUM(J180:J183)</f>
        <v>0</v>
      </c>
      <c r="K184" s="165">
        <f t="shared" ref="K184" si="38">SUM(K180:K183)</f>
        <v>0</v>
      </c>
      <c r="L184" s="165">
        <f t="shared" ref="L184" si="39">SUM(L180:L183)</f>
        <v>0</v>
      </c>
      <c r="M184" s="165">
        <f t="shared" ref="M184" si="40">SUM(M180:M183)</f>
        <v>0</v>
      </c>
      <c r="N184" s="165">
        <f>SUM(N180:N183)</f>
        <v>0</v>
      </c>
      <c r="O184" s="165">
        <f>SUM(O180:O183)</f>
        <v>0</v>
      </c>
      <c r="P184" s="165">
        <f t="shared" ref="P184" si="41">SUM(P180:P183)</f>
        <v>0</v>
      </c>
      <c r="Q184" s="165">
        <f t="shared" ref="Q184" si="42">SUM(Q180:Q183)</f>
        <v>0</v>
      </c>
    </row>
    <row r="185" spans="1:17" ht="28.5" customHeight="1">
      <c r="A185" s="203" t="s">
        <v>169</v>
      </c>
      <c r="B185" s="158"/>
      <c r="C185" s="158" t="e">
        <f>+C184/B184</f>
        <v>#DIV/0!</v>
      </c>
      <c r="D185" s="158" t="e">
        <f>+D184/$B$172</f>
        <v>#DIV/0!</v>
      </c>
      <c r="E185" s="158" t="e">
        <f>+E184/$B$172</f>
        <v>#DIV/0!</v>
      </c>
      <c r="F185" s="158" t="e">
        <f>+F184/$B$172</f>
        <v>#DIV/0!</v>
      </c>
      <c r="G185" s="158" t="e">
        <f>+G184/$B$172</f>
        <v>#DIV/0!</v>
      </c>
      <c r="H185" s="158" t="e">
        <f>+H184/$B$172</f>
        <v>#DIV/0!</v>
      </c>
      <c r="I185" s="158" t="e">
        <f t="shared" ref="I185" si="43">+I184/$B$172</f>
        <v>#DIV/0!</v>
      </c>
      <c r="J185" s="158" t="e">
        <f>+J184/$B$172</f>
        <v>#DIV/0!</v>
      </c>
      <c r="K185" s="158" t="e">
        <f>+K184/$B$172</f>
        <v>#DIV/0!</v>
      </c>
      <c r="L185" s="158" t="e">
        <f t="shared" ref="L185" si="44">+L184/$B$172</f>
        <v>#DIV/0!</v>
      </c>
      <c r="M185" s="158" t="e">
        <f t="shared" ref="M185" si="45">+M184/$B$172</f>
        <v>#DIV/0!</v>
      </c>
      <c r="N185" s="158" t="e">
        <f>+N184/B184</f>
        <v>#DIV/0!</v>
      </c>
      <c r="O185" s="158" t="e">
        <f>+O184/B184</f>
        <v>#DIV/0!</v>
      </c>
      <c r="P185" s="158" t="e">
        <f t="shared" ref="P185" si="46">+P184/$B$172</f>
        <v>#DIV/0!</v>
      </c>
      <c r="Q185" s="158" t="e">
        <f t="shared" ref="Q185" si="47">+Q184/$B$172</f>
        <v>#DIV/0!</v>
      </c>
    </row>
    <row r="186" spans="1:17">
      <c r="I186" s="26"/>
      <c r="J186" s="26"/>
      <c r="K186" s="26"/>
    </row>
    <row r="187" spans="1:17" ht="18" customHeight="1">
      <c r="A187" s="286"/>
      <c r="B187" s="286"/>
      <c r="C187" s="286"/>
      <c r="D187" s="286"/>
      <c r="E187" s="286"/>
      <c r="F187" s="286"/>
      <c r="G187" s="286"/>
      <c r="H187" s="286"/>
      <c r="I187" s="286"/>
      <c r="J187" s="286"/>
      <c r="K187" s="286"/>
      <c r="L187" s="286"/>
      <c r="M187" s="286"/>
      <c r="N187" s="286"/>
      <c r="O187" s="286"/>
      <c r="P187" s="286"/>
      <c r="Q187" s="286"/>
    </row>
    <row r="188" spans="1:17" ht="45" customHeight="1">
      <c r="A188" s="284" t="s">
        <v>189</v>
      </c>
      <c r="B188" s="285"/>
      <c r="C188" s="285"/>
      <c r="D188" s="285"/>
      <c r="E188" s="285"/>
      <c r="F188" s="285"/>
      <c r="G188" s="285"/>
      <c r="H188" s="285"/>
      <c r="I188" s="285"/>
      <c r="J188" s="285"/>
      <c r="K188" s="285"/>
      <c r="L188" s="285"/>
      <c r="M188" s="285"/>
      <c r="N188" s="285"/>
      <c r="O188" s="285"/>
      <c r="P188" s="285"/>
      <c r="Q188" s="285"/>
    </row>
    <row r="189" spans="1:17" ht="40.200000000000003" customHeight="1">
      <c r="A189" s="280"/>
      <c r="B189" s="280"/>
      <c r="C189" s="280"/>
      <c r="D189" s="308" t="s">
        <v>185</v>
      </c>
      <c r="E189" s="308"/>
      <c r="F189" s="308"/>
      <c r="G189" s="308" t="s">
        <v>186</v>
      </c>
      <c r="H189" s="308"/>
      <c r="I189" s="308"/>
      <c r="J189" s="280"/>
      <c r="K189" s="280"/>
      <c r="L189" s="280"/>
      <c r="M189" s="280"/>
      <c r="N189" s="280"/>
      <c r="O189" s="280"/>
      <c r="P189" s="280"/>
      <c r="Q189" s="280"/>
    </row>
    <row r="190" spans="1:17" ht="48">
      <c r="A190" s="200" t="s">
        <v>4</v>
      </c>
      <c r="B190" s="196" t="s">
        <v>193</v>
      </c>
      <c r="C190" s="196" t="s">
        <v>156</v>
      </c>
      <c r="D190" s="196" t="s">
        <v>157</v>
      </c>
      <c r="E190" s="196" t="s">
        <v>158</v>
      </c>
      <c r="F190" s="196" t="s">
        <v>187</v>
      </c>
      <c r="G190" s="196" t="s">
        <v>160</v>
      </c>
      <c r="H190" s="196" t="s">
        <v>161</v>
      </c>
      <c r="I190" s="196" t="s">
        <v>162</v>
      </c>
      <c r="J190" s="196" t="s">
        <v>170</v>
      </c>
      <c r="K190" s="196" t="s">
        <v>164</v>
      </c>
      <c r="L190" s="187" t="s">
        <v>171</v>
      </c>
      <c r="M190" s="187" t="s">
        <v>172</v>
      </c>
      <c r="N190" s="175" t="s">
        <v>194</v>
      </c>
      <c r="O190" s="175" t="s">
        <v>195</v>
      </c>
      <c r="P190" s="176" t="s">
        <v>62</v>
      </c>
      <c r="Q190" s="176" t="s">
        <v>168</v>
      </c>
    </row>
    <row r="191" spans="1:17">
      <c r="A191" s="204" t="s">
        <v>188</v>
      </c>
      <c r="B191" s="98"/>
      <c r="C191" s="98"/>
      <c r="D191" s="98"/>
      <c r="E191" s="98"/>
      <c r="F191" s="98"/>
      <c r="G191" s="98"/>
      <c r="H191" s="98"/>
      <c r="I191" s="98"/>
      <c r="J191" s="98"/>
      <c r="K191" s="98"/>
      <c r="L191" s="165">
        <f>SUM(H191:K191)</f>
        <v>0</v>
      </c>
      <c r="M191" s="165">
        <f>J191+K191</f>
        <v>0</v>
      </c>
      <c r="N191" s="98"/>
      <c r="O191" s="98"/>
      <c r="P191" s="165">
        <f>SUM(C191:K191)</f>
        <v>0</v>
      </c>
      <c r="Q191" s="165">
        <f>SUM(G191:I191)</f>
        <v>0</v>
      </c>
    </row>
    <row r="192" spans="1:17">
      <c r="A192" s="204" t="s">
        <v>6</v>
      </c>
      <c r="B192" s="98"/>
      <c r="C192" s="98"/>
      <c r="D192" s="98"/>
      <c r="E192" s="98"/>
      <c r="F192" s="98"/>
      <c r="G192" s="98"/>
      <c r="H192" s="98"/>
      <c r="I192" s="98"/>
      <c r="J192" s="98"/>
      <c r="K192" s="98"/>
      <c r="L192" s="165">
        <f>SUM(H192:K192)</f>
        <v>0</v>
      </c>
      <c r="M192" s="165">
        <f>J192+K192</f>
        <v>0</v>
      </c>
      <c r="N192" s="98"/>
      <c r="O192" s="98"/>
      <c r="P192" s="165">
        <f>SUM(C192:K192)</f>
        <v>0</v>
      </c>
      <c r="Q192" s="165">
        <f>SUM(G192:I192)</f>
        <v>0</v>
      </c>
    </row>
    <row r="193" spans="1:17">
      <c r="A193" s="204" t="s">
        <v>7</v>
      </c>
      <c r="B193" s="98"/>
      <c r="C193" s="98"/>
      <c r="D193" s="98"/>
      <c r="E193" s="98"/>
      <c r="F193" s="98"/>
      <c r="G193" s="98"/>
      <c r="H193" s="98"/>
      <c r="I193" s="98"/>
      <c r="J193" s="98"/>
      <c r="K193" s="98"/>
      <c r="L193" s="165">
        <f>SUM(H193:K193)</f>
        <v>0</v>
      </c>
      <c r="M193" s="165">
        <f>J193+K193</f>
        <v>0</v>
      </c>
      <c r="N193" s="98"/>
      <c r="O193" s="98"/>
      <c r="P193" s="165">
        <f>SUM(C193:K193)</f>
        <v>0</v>
      </c>
      <c r="Q193" s="165">
        <f>SUM(G193:I193)</f>
        <v>0</v>
      </c>
    </row>
    <row r="194" spans="1:17" ht="18" customHeight="1">
      <c r="A194" s="205" t="s">
        <v>8</v>
      </c>
      <c r="B194" s="106"/>
      <c r="C194" s="106"/>
      <c r="D194" s="106"/>
      <c r="E194" s="106"/>
      <c r="F194" s="106"/>
      <c r="G194" s="106"/>
      <c r="H194" s="106"/>
      <c r="I194" s="106"/>
      <c r="J194" s="106"/>
      <c r="K194" s="106"/>
      <c r="L194" s="165">
        <f>SUM(H194:K194)</f>
        <v>0</v>
      </c>
      <c r="M194" s="165">
        <f>J194+K194</f>
        <v>0</v>
      </c>
      <c r="N194" s="106"/>
      <c r="O194" s="106"/>
      <c r="P194" s="165">
        <f>SUM(C194:K194)</f>
        <v>0</v>
      </c>
      <c r="Q194" s="165">
        <f>SUM(G194:I194)</f>
        <v>0</v>
      </c>
    </row>
    <row r="195" spans="1:17" ht="26.4">
      <c r="A195" s="202" t="s">
        <v>173</v>
      </c>
      <c r="B195" s="165">
        <f>SUM(B191:B194)</f>
        <v>0</v>
      </c>
      <c r="C195" s="165">
        <f t="shared" ref="C195" si="48">SUM(C191:C194)</f>
        <v>0</v>
      </c>
      <c r="D195" s="165">
        <f t="shared" ref="D195" si="49">SUM(D191:D194)</f>
        <v>0</v>
      </c>
      <c r="E195" s="165">
        <f t="shared" ref="E195" si="50">SUM(E191:E194)</f>
        <v>0</v>
      </c>
      <c r="F195" s="165">
        <f t="shared" ref="F195" si="51">SUM(F191:F194)</f>
        <v>0</v>
      </c>
      <c r="G195" s="165">
        <f t="shared" ref="G195" si="52">SUM(G191:G194)</f>
        <v>0</v>
      </c>
      <c r="H195" s="165">
        <f t="shared" ref="H195" si="53">SUM(H191:H194)</f>
        <v>0</v>
      </c>
      <c r="I195" s="165">
        <f t="shared" ref="I195" si="54">SUM(I191:I194)</f>
        <v>0</v>
      </c>
      <c r="J195" s="165">
        <f t="shared" ref="J195" si="55">SUM(J191:J194)</f>
        <v>0</v>
      </c>
      <c r="K195" s="165">
        <f t="shared" ref="K195" si="56">SUM(K191:K194)</f>
        <v>0</v>
      </c>
      <c r="L195" s="165">
        <f t="shared" ref="L195" si="57">SUM(L191:L194)</f>
        <v>0</v>
      </c>
      <c r="M195" s="165">
        <f t="shared" ref="M195" si="58">SUM(M191:M194)</f>
        <v>0</v>
      </c>
      <c r="N195" s="165">
        <f>SUM(N191:N194)</f>
        <v>0</v>
      </c>
      <c r="O195" s="165">
        <f>SUM(O191:O194)</f>
        <v>0</v>
      </c>
      <c r="P195" s="165">
        <f t="shared" ref="P195" si="59">SUM(P191:P194)</f>
        <v>0</v>
      </c>
      <c r="Q195" s="165">
        <f t="shared" ref="Q195" si="60">SUM(Q191:Q194)</f>
        <v>0</v>
      </c>
    </row>
    <row r="196" spans="1:17" ht="28.2" customHeight="1">
      <c r="A196" s="203" t="s">
        <v>169</v>
      </c>
      <c r="B196" s="158"/>
      <c r="C196" s="158" t="e">
        <f>+C195/B195</f>
        <v>#DIV/0!</v>
      </c>
      <c r="D196" s="158" t="e">
        <f>+D195/$B$172</f>
        <v>#DIV/0!</v>
      </c>
      <c r="E196" s="158" t="e">
        <f>+E195/$B$172</f>
        <v>#DIV/0!</v>
      </c>
      <c r="F196" s="158" t="e">
        <f>+F195/$B$172</f>
        <v>#DIV/0!</v>
      </c>
      <c r="G196" s="158" t="e">
        <f>+G195/$B$172</f>
        <v>#DIV/0!</v>
      </c>
      <c r="H196" s="158" t="e">
        <f>+H195/$B$172</f>
        <v>#DIV/0!</v>
      </c>
      <c r="I196" s="158" t="e">
        <f t="shared" ref="I196" si="61">+I195/$B$172</f>
        <v>#DIV/0!</v>
      </c>
      <c r="J196" s="158" t="e">
        <f>+J195/$B$172</f>
        <v>#DIV/0!</v>
      </c>
      <c r="K196" s="158" t="e">
        <f>+K195/$B$172</f>
        <v>#DIV/0!</v>
      </c>
      <c r="L196" s="158" t="e">
        <f t="shared" ref="L196" si="62">+L195/$B$172</f>
        <v>#DIV/0!</v>
      </c>
      <c r="M196" s="158" t="e">
        <f t="shared" ref="M196" si="63">+M195/$B$172</f>
        <v>#DIV/0!</v>
      </c>
      <c r="N196" s="158" t="e">
        <f>+N195/B195</f>
        <v>#DIV/0!</v>
      </c>
      <c r="O196" s="158" t="e">
        <f>+O195/B195</f>
        <v>#DIV/0!</v>
      </c>
      <c r="P196" s="158" t="e">
        <f t="shared" ref="P196" si="64">+P195/$B$172</f>
        <v>#DIV/0!</v>
      </c>
      <c r="Q196" s="158" t="e">
        <f t="shared" ref="Q196" si="65">+Q195/$B$172</f>
        <v>#DIV/0!</v>
      </c>
    </row>
    <row r="197" spans="1:17" ht="27" customHeight="1">
      <c r="I197" s="174">
        <f>J172+J130</f>
        <v>0</v>
      </c>
      <c r="M197" s="174">
        <f>O130+O172</f>
        <v>0</v>
      </c>
    </row>
    <row r="198" spans="1:17" ht="15" customHeight="1">
      <c r="A198" s="91"/>
      <c r="B198" s="91"/>
      <c r="C198" s="91"/>
      <c r="D198" s="91"/>
      <c r="E198" s="91"/>
      <c r="F198" s="91"/>
      <c r="G198" s="91"/>
      <c r="H198" s="91"/>
      <c r="I198" s="91"/>
      <c r="J198" s="91"/>
      <c r="K198" s="91"/>
      <c r="L198" s="103"/>
      <c r="M198" s="103"/>
    </row>
    <row r="199" spans="1:17" ht="22.8">
      <c r="A199" s="340" t="s">
        <v>75</v>
      </c>
      <c r="B199" s="341"/>
      <c r="C199" s="341"/>
      <c r="D199" s="341"/>
      <c r="E199" s="341"/>
      <c r="F199" s="341"/>
      <c r="G199" s="341"/>
      <c r="H199" s="341"/>
      <c r="I199" s="341"/>
      <c r="J199" s="341"/>
      <c r="K199" s="341"/>
      <c r="L199" s="341"/>
      <c r="M199" s="341"/>
    </row>
    <row r="200" spans="1:17" ht="15">
      <c r="A200" s="342" t="s">
        <v>76</v>
      </c>
      <c r="B200" s="343"/>
      <c r="C200" s="343"/>
      <c r="D200" s="343"/>
      <c r="E200" s="343"/>
      <c r="F200" s="343"/>
      <c r="G200" s="343"/>
      <c r="H200" s="343"/>
      <c r="I200" s="343"/>
      <c r="J200" s="343"/>
      <c r="K200" s="343"/>
      <c r="L200" s="343"/>
      <c r="M200" s="343"/>
    </row>
    <row r="201" spans="1:17" ht="15">
      <c r="A201" s="342" t="s">
        <v>77</v>
      </c>
      <c r="B201" s="343"/>
      <c r="C201" s="343"/>
      <c r="D201" s="343"/>
      <c r="E201" s="343"/>
      <c r="F201" s="343"/>
      <c r="G201" s="343"/>
      <c r="H201" s="343"/>
      <c r="I201" s="343"/>
      <c r="J201" s="343"/>
      <c r="K201" s="343"/>
      <c r="L201" s="343"/>
      <c r="M201" s="343"/>
    </row>
    <row r="202" spans="1:17" ht="15">
      <c r="A202" s="102"/>
      <c r="B202" s="102"/>
      <c r="C202" s="102"/>
      <c r="D202" s="102"/>
      <c r="E202" s="102"/>
      <c r="F202" s="102"/>
      <c r="G202" s="102"/>
      <c r="H202" s="102"/>
      <c r="I202" s="91"/>
      <c r="J202" s="91"/>
      <c r="K202" s="91"/>
      <c r="L202" s="91"/>
      <c r="M202" s="91"/>
    </row>
    <row r="203" spans="1:17" ht="25.95" customHeight="1">
      <c r="A203" s="195" t="s">
        <v>174</v>
      </c>
      <c r="B203" s="339" t="s">
        <v>110</v>
      </c>
      <c r="C203" s="339"/>
      <c r="D203" s="339"/>
      <c r="E203" s="339"/>
      <c r="F203" s="339"/>
      <c r="G203" s="339" t="s">
        <v>94</v>
      </c>
      <c r="H203" s="339"/>
      <c r="I203" s="339"/>
      <c r="J203" s="339" t="s">
        <v>13</v>
      </c>
      <c r="K203" s="339"/>
      <c r="L203" s="317" t="s">
        <v>175</v>
      </c>
      <c r="M203" s="317"/>
    </row>
    <row r="204" spans="1:17">
      <c r="A204" s="206">
        <v>1</v>
      </c>
      <c r="B204" s="291"/>
      <c r="C204" s="291"/>
      <c r="D204" s="291"/>
      <c r="E204" s="291"/>
      <c r="F204" s="291"/>
      <c r="G204" s="291"/>
      <c r="H204" s="291"/>
      <c r="I204" s="291"/>
      <c r="J204" s="290"/>
      <c r="K204" s="290"/>
      <c r="L204" s="150"/>
      <c r="M204" s="98"/>
    </row>
    <row r="205" spans="1:17">
      <c r="A205" s="206">
        <v>2</v>
      </c>
      <c r="B205" s="291"/>
      <c r="C205" s="291"/>
      <c r="D205" s="291"/>
      <c r="E205" s="291"/>
      <c r="F205" s="291"/>
      <c r="G205" s="291"/>
      <c r="H205" s="291"/>
      <c r="I205" s="291"/>
      <c r="J205" s="290"/>
      <c r="K205" s="290"/>
      <c r="L205" s="98"/>
      <c r="M205" s="150"/>
    </row>
    <row r="206" spans="1:17">
      <c r="A206" s="206">
        <v>3</v>
      </c>
      <c r="B206" s="291"/>
      <c r="C206" s="291"/>
      <c r="D206" s="291"/>
      <c r="E206" s="291"/>
      <c r="F206" s="291"/>
      <c r="G206" s="291"/>
      <c r="H206" s="291"/>
      <c r="I206" s="291"/>
      <c r="J206" s="290"/>
      <c r="K206" s="290"/>
      <c r="L206" s="98"/>
      <c r="M206" s="98"/>
    </row>
    <row r="207" spans="1:17">
      <c r="A207" s="206">
        <v>4</v>
      </c>
      <c r="B207" s="291"/>
      <c r="C207" s="291"/>
      <c r="D207" s="291"/>
      <c r="E207" s="291"/>
      <c r="F207" s="291"/>
      <c r="G207" s="291"/>
      <c r="H207" s="291"/>
      <c r="I207" s="291"/>
      <c r="J207" s="290"/>
      <c r="K207" s="290"/>
      <c r="L207" s="98"/>
      <c r="M207" s="98"/>
    </row>
    <row r="208" spans="1:17" ht="24" customHeight="1"/>
    <row r="209" spans="1:13" ht="37.200000000000003" customHeight="1">
      <c r="A209" s="338" t="s">
        <v>176</v>
      </c>
      <c r="B209" s="338"/>
      <c r="C209" s="338"/>
      <c r="D209" s="338"/>
    </row>
    <row r="210" spans="1:13">
      <c r="A210" s="292" t="s">
        <v>86</v>
      </c>
      <c r="B210" s="292"/>
      <c r="C210" s="292"/>
      <c r="D210" s="154">
        <v>3</v>
      </c>
    </row>
    <row r="211" spans="1:13">
      <c r="A211" s="292" t="s">
        <v>177</v>
      </c>
      <c r="B211" s="292"/>
      <c r="C211" s="292"/>
      <c r="D211" s="98"/>
    </row>
    <row r="212" spans="1:13" ht="15">
      <c r="A212" s="292" t="s">
        <v>178</v>
      </c>
      <c r="B212" s="292"/>
      <c r="C212" s="292"/>
      <c r="D212" s="166">
        <f>D211/D210</f>
        <v>0</v>
      </c>
    </row>
    <row r="213" spans="1:13" ht="25.2" customHeight="1"/>
    <row r="214" spans="1:13" ht="10.199999999999999" customHeight="1">
      <c r="A214" s="277" t="s">
        <v>78</v>
      </c>
      <c r="B214" s="277"/>
      <c r="C214" s="277"/>
      <c r="D214" s="277"/>
      <c r="E214" s="277"/>
      <c r="F214" s="277"/>
      <c r="G214" s="36"/>
      <c r="H214" s="36"/>
      <c r="I214" s="36"/>
      <c r="J214" s="36"/>
      <c r="K214" s="36"/>
      <c r="L214" s="44"/>
      <c r="M214" s="44"/>
    </row>
    <row r="215" spans="1:13" ht="22.8">
      <c r="A215" s="277"/>
      <c r="B215" s="277"/>
      <c r="C215" s="277"/>
      <c r="D215" s="277"/>
      <c r="E215" s="277"/>
      <c r="F215" s="277"/>
      <c r="G215" s="104"/>
      <c r="H215" s="104"/>
      <c r="I215" s="104"/>
      <c r="J215" s="104"/>
      <c r="K215" s="104"/>
      <c r="L215" s="45"/>
      <c r="M215" s="45"/>
    </row>
    <row r="216" spans="1:13" ht="16.2" customHeight="1">
      <c r="A216" s="278" t="s">
        <v>296</v>
      </c>
      <c r="B216" s="278"/>
      <c r="C216" s="278"/>
      <c r="D216" s="278"/>
      <c r="E216" s="278"/>
      <c r="F216" s="278"/>
      <c r="G216" s="105"/>
      <c r="H216" s="105"/>
      <c r="I216" s="105"/>
      <c r="J216" s="105"/>
      <c r="K216" s="105"/>
    </row>
    <row r="217" spans="1:13" ht="12.75" customHeight="1">
      <c r="A217" s="279"/>
      <c r="B217" s="279"/>
      <c r="C217" s="279"/>
      <c r="D217" s="279"/>
      <c r="E217" s="279"/>
      <c r="F217" s="279"/>
      <c r="G217" s="36"/>
      <c r="H217" s="36"/>
      <c r="I217" s="36"/>
      <c r="J217" s="36"/>
      <c r="K217" s="36"/>
    </row>
    <row r="218" spans="1:13" ht="26.4">
      <c r="A218" s="175" t="s">
        <v>21</v>
      </c>
      <c r="B218" s="175" t="s">
        <v>179</v>
      </c>
      <c r="C218" s="175" t="s">
        <v>180</v>
      </c>
      <c r="D218" s="207" t="s">
        <v>196</v>
      </c>
      <c r="E218" s="175" t="s">
        <v>181</v>
      </c>
      <c r="F218" s="175" t="s">
        <v>178</v>
      </c>
    </row>
    <row r="219" spans="1:13">
      <c r="A219" s="190" t="s">
        <v>27</v>
      </c>
      <c r="B219" s="17"/>
      <c r="C219" s="101"/>
      <c r="D219" s="99"/>
      <c r="E219" s="152">
        <f>C219+D219</f>
        <v>0</v>
      </c>
      <c r="F219" s="160" t="e">
        <f>E219/B219</f>
        <v>#DIV/0!</v>
      </c>
    </row>
    <row r="220" spans="1:13">
      <c r="A220" s="191" t="s">
        <v>28</v>
      </c>
      <c r="B220" s="16"/>
      <c r="C220" s="101"/>
      <c r="D220" s="99"/>
      <c r="E220" s="152">
        <f t="shared" ref="E220:E222" si="66">C220+D220</f>
        <v>0</v>
      </c>
      <c r="F220" s="160" t="e">
        <f>E220/B220</f>
        <v>#DIV/0!</v>
      </c>
    </row>
    <row r="221" spans="1:13">
      <c r="A221" s="192" t="s">
        <v>29</v>
      </c>
      <c r="B221" s="16"/>
      <c r="C221" s="101"/>
      <c r="D221" s="99"/>
      <c r="E221" s="152">
        <f t="shared" si="66"/>
        <v>0</v>
      </c>
      <c r="F221" s="160" t="e">
        <f>E221/B221</f>
        <v>#DIV/0!</v>
      </c>
    </row>
    <row r="222" spans="1:13">
      <c r="A222" s="193" t="s">
        <v>30</v>
      </c>
      <c r="B222" s="16"/>
      <c r="C222" s="101"/>
      <c r="D222" s="99"/>
      <c r="E222" s="152">
        <f t="shared" si="66"/>
        <v>0</v>
      </c>
      <c r="F222" s="160" t="e">
        <f>E222/B222</f>
        <v>#DIV/0!</v>
      </c>
    </row>
    <row r="223" spans="1:13">
      <c r="A223" s="181" t="s">
        <v>31</v>
      </c>
      <c r="B223" s="155">
        <f>SUM(B219:B222)</f>
        <v>0</v>
      </c>
      <c r="C223" s="152">
        <f>SUM(C219:C222)</f>
        <v>0</v>
      </c>
      <c r="D223" s="152">
        <f>SUM(D219:D222)</f>
        <v>0</v>
      </c>
      <c r="E223" s="152">
        <f t="shared" ref="E223" si="67">SUM(E219:E222)</f>
        <v>0</v>
      </c>
      <c r="F223" s="160" t="e">
        <f>E223/B223</f>
        <v>#DIV/0!</v>
      </c>
    </row>
  </sheetData>
  <sheetProtection algorithmName="SHA-512" hashValue="aOa0Fkx1o1k1s62f8eIus6lx2UK3nF7w8mygRUOITz6rsU+xLaRWiRUVf6mL8pHwf7GS77JDJbE/QSLOhVRxJg==" saltValue="I9F3csaGrPDqyWWBqrJlMA==" spinCount="100000" sheet="1" formatCells="0"/>
  <mergeCells count="113">
    <mergeCell ref="L203:M203"/>
    <mergeCell ref="A199:M199"/>
    <mergeCell ref="A200:M200"/>
    <mergeCell ref="A201:M201"/>
    <mergeCell ref="D189:F189"/>
    <mergeCell ref="G189:I189"/>
    <mergeCell ref="D178:F178"/>
    <mergeCell ref="G178:I178"/>
    <mergeCell ref="A94:G94"/>
    <mergeCell ref="A158:Q158"/>
    <mergeCell ref="A159:Q159"/>
    <mergeCell ref="C146:E146"/>
    <mergeCell ref="F146:I146"/>
    <mergeCell ref="D166:F166"/>
    <mergeCell ref="G166:I166"/>
    <mergeCell ref="A117:P117"/>
    <mergeCell ref="A118:P118"/>
    <mergeCell ref="A120:P120"/>
    <mergeCell ref="A121:P121"/>
    <mergeCell ref="A119:P119"/>
    <mergeCell ref="A123:P123"/>
    <mergeCell ref="J124:P124"/>
    <mergeCell ref="A124:B124"/>
    <mergeCell ref="A212:C212"/>
    <mergeCell ref="B206:F206"/>
    <mergeCell ref="G206:I206"/>
    <mergeCell ref="J206:K206"/>
    <mergeCell ref="A209:D209"/>
    <mergeCell ref="A210:C210"/>
    <mergeCell ref="B203:F203"/>
    <mergeCell ref="G203:I203"/>
    <mergeCell ref="J203:K203"/>
    <mergeCell ref="A26:F26"/>
    <mergeCell ref="B25:C25"/>
    <mergeCell ref="A29:K29"/>
    <mergeCell ref="A30:K30"/>
    <mergeCell ref="A32:K32"/>
    <mergeCell ref="A31:K31"/>
    <mergeCell ref="A95:G95"/>
    <mergeCell ref="A97:G97"/>
    <mergeCell ref="A39:K40"/>
    <mergeCell ref="A43:K43"/>
    <mergeCell ref="A42:K42"/>
    <mergeCell ref="A51:K51"/>
    <mergeCell ref="A78:I78"/>
    <mergeCell ref="A79:I79"/>
    <mergeCell ref="A80:I80"/>
    <mergeCell ref="A93:G93"/>
    <mergeCell ref="A96:G96"/>
    <mergeCell ref="A53:K53"/>
    <mergeCell ref="A67:K67"/>
    <mergeCell ref="A68:K68"/>
    <mergeCell ref="A70:K70"/>
    <mergeCell ref="A66:K66"/>
    <mergeCell ref="A69:K69"/>
    <mergeCell ref="A54:K54"/>
    <mergeCell ref="B24:C24"/>
    <mergeCell ref="B23:C23"/>
    <mergeCell ref="A12:K12"/>
    <mergeCell ref="A11:K11"/>
    <mergeCell ref="A10:K10"/>
    <mergeCell ref="A17:K17"/>
    <mergeCell ref="A16:K16"/>
    <mergeCell ref="A15:K15"/>
    <mergeCell ref="A1:K1"/>
    <mergeCell ref="B22:C22"/>
    <mergeCell ref="B21:C21"/>
    <mergeCell ref="A19:G19"/>
    <mergeCell ref="B20:C20"/>
    <mergeCell ref="A56:K56"/>
    <mergeCell ref="A57:K57"/>
    <mergeCell ref="A55:K55"/>
    <mergeCell ref="A163:Q163"/>
    <mergeCell ref="A160:Q160"/>
    <mergeCell ref="A162:Q162"/>
    <mergeCell ref="A161:Q161"/>
    <mergeCell ref="A144:P145"/>
    <mergeCell ref="A146:B146"/>
    <mergeCell ref="J146:P146"/>
    <mergeCell ref="A133:P134"/>
    <mergeCell ref="A135:B135"/>
    <mergeCell ref="J135:P135"/>
    <mergeCell ref="A106:H106"/>
    <mergeCell ref="A83:F83"/>
    <mergeCell ref="C124:E124"/>
    <mergeCell ref="F124:I124"/>
    <mergeCell ref="C135:E135"/>
    <mergeCell ref="F135:I135"/>
    <mergeCell ref="A122:P122"/>
    <mergeCell ref="A214:F215"/>
    <mergeCell ref="A216:F217"/>
    <mergeCell ref="J178:Q178"/>
    <mergeCell ref="A178:C178"/>
    <mergeCell ref="A188:Q188"/>
    <mergeCell ref="A187:Q187"/>
    <mergeCell ref="J189:Q189"/>
    <mergeCell ref="A189:C189"/>
    <mergeCell ref="A164:Q165"/>
    <mergeCell ref="A166:C166"/>
    <mergeCell ref="J166:Q166"/>
    <mergeCell ref="A177:Q177"/>
    <mergeCell ref="A175:Q175"/>
    <mergeCell ref="A176:Q176"/>
    <mergeCell ref="J204:K204"/>
    <mergeCell ref="B205:F205"/>
    <mergeCell ref="G205:I205"/>
    <mergeCell ref="J205:K205"/>
    <mergeCell ref="B204:F204"/>
    <mergeCell ref="G204:I204"/>
    <mergeCell ref="B207:F207"/>
    <mergeCell ref="G207:I207"/>
    <mergeCell ref="J207:K207"/>
    <mergeCell ref="A211:C211"/>
  </mergeCells>
  <phoneticPr fontId="43" type="noConversion"/>
  <conditionalFormatting sqref="F85:F89">
    <cfRule type="cellIs" dxfId="1" priority="1" operator="lessThan">
      <formula>80</formula>
    </cfRule>
  </conditionalFormatting>
  <conditionalFormatting sqref="K46:K49">
    <cfRule type="cellIs" dxfId="0" priority="2" operator="lessThan">
      <formula>80</formula>
    </cfRule>
  </conditionalFormatting>
  <pageMargins left="0.7" right="0.7" top="0.75" bottom="0.75" header="0.3" footer="0.3"/>
  <pageSetup orientation="portrait" horizontalDpi="300" verticalDpi="300" r:id="rId1"/>
  <ignoredErrors>
    <ignoredError sqref="I131:K131 B131 D131:E131 B142 F220:F223 G64" evalError="1"/>
    <ignoredError sqref="G112" formulaRange="1"/>
    <ignoredError sqref="C77 D112" formula="1"/>
    <ignoredError sqref="F21:F24 G22:G24 G21 H25 D25:G25 B34:B38 C38 F38 C46:C50 G38:H38 H34:H37 B64:F64 B77 D73:D77 B89 E99:E100 E102:E103 M126:M131 L126:L130 C73:C76 E219:E222" unlockedFormula="1"/>
    <ignoredError sqref="H21:H24 G60:G63" evalError="1" unlockedFormula="1"/>
    <ignoredError sqref="F60:F63" formulaRange="1"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4969A-4A1D-4C22-9C82-3910F92EEF0B}">
  <sheetPr>
    <tabColor theme="7" tint="0.59999389629810485"/>
  </sheetPr>
  <dimension ref="A1:G26"/>
  <sheetViews>
    <sheetView showGridLines="0" topLeftCell="A22" zoomScale="145" zoomScaleNormal="145" workbookViewId="0">
      <selection activeCell="B25" sqref="B25"/>
    </sheetView>
  </sheetViews>
  <sheetFormatPr baseColWidth="10" defaultColWidth="11.44140625" defaultRowHeight="13.2"/>
  <cols>
    <col min="2" max="2" width="28.21875" customWidth="1"/>
    <col min="3" max="3" width="26.44140625" customWidth="1"/>
    <col min="4" max="4" width="26.109375" bestFit="1" customWidth="1"/>
    <col min="6" max="6" width="26.109375" bestFit="1" customWidth="1"/>
    <col min="7" max="7" width="32.21875" customWidth="1"/>
  </cols>
  <sheetData>
    <row r="1" spans="1:7" ht="32.4">
      <c r="A1" s="347"/>
      <c r="B1" s="347"/>
      <c r="C1" s="347"/>
      <c r="D1" s="347"/>
      <c r="E1" s="347"/>
      <c r="F1" s="347"/>
      <c r="G1" s="1"/>
    </row>
    <row r="2" spans="1:7" ht="13.8">
      <c r="A2" s="2"/>
      <c r="B2" s="1"/>
      <c r="C2" s="1"/>
      <c r="D2" s="1"/>
      <c r="E2" s="1"/>
      <c r="F2" s="1"/>
      <c r="G2" s="1"/>
    </row>
    <row r="3" spans="1:7" ht="13.8">
      <c r="A3" s="2"/>
      <c r="B3" s="1"/>
      <c r="C3" s="1"/>
      <c r="D3" s="1"/>
      <c r="E3" s="1"/>
      <c r="F3" s="1"/>
      <c r="G3" s="1"/>
    </row>
    <row r="4" spans="1:7" ht="13.8">
      <c r="A4" s="2"/>
      <c r="B4" s="1"/>
      <c r="C4" s="1"/>
      <c r="D4" s="1"/>
      <c r="E4" s="1"/>
      <c r="F4" s="1"/>
      <c r="G4" s="1"/>
    </row>
    <row r="5" spans="1:7" ht="13.8">
      <c r="A5" s="2"/>
      <c r="B5" s="1"/>
      <c r="C5" s="1"/>
      <c r="D5" s="1"/>
      <c r="E5" s="1"/>
      <c r="F5" s="1"/>
      <c r="G5" s="1"/>
    </row>
    <row r="6" spans="1:7" ht="13.8">
      <c r="A6" s="2"/>
      <c r="B6" s="1"/>
      <c r="C6" s="1"/>
      <c r="D6" s="1"/>
      <c r="E6" s="1"/>
      <c r="F6" s="1"/>
      <c r="G6" s="1"/>
    </row>
    <row r="7" spans="1:7" ht="129" customHeight="1">
      <c r="A7" s="2"/>
      <c r="B7" s="1"/>
      <c r="C7" s="1"/>
      <c r="D7" s="1"/>
      <c r="E7" s="1"/>
      <c r="F7" s="1"/>
      <c r="G7" s="1"/>
    </row>
    <row r="8" spans="1:7" ht="28.95" customHeight="1">
      <c r="A8" s="349" t="s">
        <v>79</v>
      </c>
      <c r="B8" s="349"/>
      <c r="C8" s="349"/>
      <c r="D8" s="349"/>
      <c r="E8" s="349"/>
      <c r="F8" s="349"/>
      <c r="G8" s="349"/>
    </row>
    <row r="9" spans="1:7" ht="19.95" customHeight="1">
      <c r="A9" s="348" t="s">
        <v>80</v>
      </c>
      <c r="B9" s="348"/>
      <c r="C9" s="348"/>
      <c r="D9" s="348"/>
      <c r="E9" s="348"/>
      <c r="F9" s="348"/>
      <c r="G9" s="348"/>
    </row>
    <row r="10" spans="1:7" ht="9" customHeight="1">
      <c r="A10" s="346" t="s">
        <v>81</v>
      </c>
      <c r="B10" s="346"/>
      <c r="C10" s="346"/>
      <c r="D10" s="346"/>
      <c r="E10" s="346"/>
      <c r="F10" s="346"/>
      <c r="G10" s="346"/>
    </row>
    <row r="11" spans="1:7" ht="7.95" customHeight="1">
      <c r="A11" s="346"/>
      <c r="B11" s="346"/>
      <c r="C11" s="346"/>
      <c r="D11" s="346"/>
      <c r="E11" s="346"/>
      <c r="F11" s="346"/>
      <c r="G11" s="346"/>
    </row>
    <row r="12" spans="1:7">
      <c r="A12" s="346" t="s">
        <v>203</v>
      </c>
      <c r="B12" s="346"/>
      <c r="C12" s="346"/>
      <c r="D12" s="346"/>
      <c r="E12" s="346"/>
      <c r="F12" s="346"/>
      <c r="G12" s="346"/>
    </row>
    <row r="13" spans="1:7">
      <c r="A13" s="346"/>
      <c r="B13" s="346"/>
      <c r="C13" s="346"/>
      <c r="D13" s="346"/>
      <c r="E13" s="346"/>
      <c r="F13" s="346"/>
      <c r="G13" s="346"/>
    </row>
    <row r="14" spans="1:7">
      <c r="A14" s="346" t="s">
        <v>204</v>
      </c>
      <c r="B14" s="346"/>
      <c r="C14" s="346"/>
      <c r="D14" s="346"/>
      <c r="E14" s="346"/>
      <c r="F14" s="346"/>
      <c r="G14" s="346"/>
    </row>
    <row r="15" spans="1:7" ht="6" customHeight="1">
      <c r="A15" s="346"/>
      <c r="B15" s="346"/>
      <c r="C15" s="346"/>
      <c r="D15" s="346"/>
      <c r="E15" s="346"/>
      <c r="F15" s="346"/>
      <c r="G15" s="346"/>
    </row>
    <row r="16" spans="1:7" ht="40.200000000000003" customHeight="1">
      <c r="A16" s="140" t="s">
        <v>82</v>
      </c>
      <c r="B16" s="141" t="s">
        <v>83</v>
      </c>
      <c r="C16" s="141" t="s">
        <v>84</v>
      </c>
      <c r="D16" s="142" t="s">
        <v>85</v>
      </c>
      <c r="E16" s="142" t="s">
        <v>86</v>
      </c>
      <c r="F16" s="142" t="s">
        <v>87</v>
      </c>
      <c r="G16" s="142" t="s">
        <v>66</v>
      </c>
    </row>
    <row r="17" spans="1:7" ht="27.6">
      <c r="A17" s="107">
        <v>1</v>
      </c>
      <c r="B17" s="108" t="s">
        <v>88</v>
      </c>
      <c r="C17" s="168"/>
      <c r="D17" s="111">
        <f>'Hoja de trabajo'!D25</f>
        <v>0</v>
      </c>
      <c r="E17" s="111">
        <f>'Hoja de trabajo'!E25</f>
        <v>0</v>
      </c>
      <c r="F17" s="111">
        <f>'Hoja de trabajo'!G25</f>
        <v>0</v>
      </c>
      <c r="G17" s="112" t="e">
        <f>F17/E17</f>
        <v>#DIV/0!</v>
      </c>
    </row>
    <row r="18" spans="1:7" ht="41.4">
      <c r="A18" s="107">
        <v>2</v>
      </c>
      <c r="B18" s="109" t="s">
        <v>299</v>
      </c>
      <c r="C18" s="169"/>
      <c r="D18" s="167"/>
      <c r="E18" s="111">
        <f>'Hoja de trabajo'!E25</f>
        <v>0</v>
      </c>
      <c r="F18" s="111">
        <f>'Hoja de trabajo'!H50</f>
        <v>0</v>
      </c>
      <c r="G18" s="112" t="e">
        <f>+D18/E18</f>
        <v>#DIV/0!</v>
      </c>
    </row>
    <row r="19" spans="1:7" ht="41.4">
      <c r="A19" s="107">
        <v>3</v>
      </c>
      <c r="B19" s="109" t="s">
        <v>89</v>
      </c>
      <c r="C19" s="169"/>
      <c r="D19" s="115">
        <f>'Hoja de trabajo'!B64</f>
        <v>0</v>
      </c>
      <c r="E19" s="113">
        <f>'Hoja de trabajo'!C64</f>
        <v>0</v>
      </c>
      <c r="F19" s="111">
        <f>'Hoja de trabajo'!F64</f>
        <v>0</v>
      </c>
      <c r="G19" s="112" t="e">
        <f t="shared" ref="G19:G24" si="0">F19/E19</f>
        <v>#DIV/0!</v>
      </c>
    </row>
    <row r="20" spans="1:7" ht="41.4">
      <c r="A20" s="107">
        <v>4</v>
      </c>
      <c r="B20" s="110" t="s">
        <v>90</v>
      </c>
      <c r="C20" s="170"/>
      <c r="D20" s="115">
        <f>'Hoja de trabajo'!B77</f>
        <v>0</v>
      </c>
      <c r="E20" s="111">
        <f>'Hoja de trabajo'!F77</f>
        <v>0</v>
      </c>
      <c r="F20" s="111">
        <f>'Hoja de trabajo'!D89</f>
        <v>0</v>
      </c>
      <c r="G20" s="112" t="e">
        <f t="shared" si="0"/>
        <v>#DIV/0!</v>
      </c>
    </row>
    <row r="21" spans="1:7" ht="41.4">
      <c r="A21" s="107">
        <v>5</v>
      </c>
      <c r="B21" s="109" t="s">
        <v>207</v>
      </c>
      <c r="C21" s="169"/>
      <c r="D21" s="167"/>
      <c r="E21" s="111">
        <f>'Hoja de trabajo'!F77</f>
        <v>0</v>
      </c>
      <c r="F21" s="114">
        <f>'Hoja de trabajo'!D89</f>
        <v>0</v>
      </c>
      <c r="G21" s="112" t="e">
        <f>D21/E21</f>
        <v>#DIV/0!</v>
      </c>
    </row>
    <row r="22" spans="1:7" ht="41.4">
      <c r="A22" s="107">
        <v>6</v>
      </c>
      <c r="B22" s="109" t="s">
        <v>208</v>
      </c>
      <c r="C22" s="169"/>
      <c r="D22" s="114">
        <f>'Hoja de trabajo'!G130</f>
        <v>0</v>
      </c>
      <c r="E22" s="111">
        <f>'Hoja de trabajo'!N130</f>
        <v>0</v>
      </c>
      <c r="F22" s="111">
        <f>'Hoja de trabajo'!M152</f>
        <v>0</v>
      </c>
      <c r="G22" s="112" t="e">
        <f t="shared" si="0"/>
        <v>#DIV/0!</v>
      </c>
    </row>
    <row r="23" spans="1:7" ht="41.4">
      <c r="A23" s="107">
        <v>7</v>
      </c>
      <c r="B23" s="109" t="s">
        <v>303</v>
      </c>
      <c r="C23" s="169"/>
      <c r="D23" s="115">
        <f>'Hoja de trabajo'!I197</f>
        <v>0</v>
      </c>
      <c r="E23" s="111">
        <f>'Hoja de trabajo'!M197</f>
        <v>0</v>
      </c>
      <c r="F23" s="114">
        <f>'Hoja de trabajo'!P148</f>
        <v>0</v>
      </c>
      <c r="G23" s="112" t="e">
        <f t="shared" si="0"/>
        <v>#DIV/0!</v>
      </c>
    </row>
    <row r="24" spans="1:7" ht="41.4">
      <c r="A24" s="107">
        <v>8</v>
      </c>
      <c r="B24" s="109" t="s">
        <v>300</v>
      </c>
      <c r="C24" s="169"/>
      <c r="D24" s="114">
        <f>'Hoja de trabajo'!L172</f>
        <v>0</v>
      </c>
      <c r="E24" s="111">
        <f>'Hoja de trabajo'!O172</f>
        <v>0</v>
      </c>
      <c r="F24" s="114">
        <f>'Hoja de trabajo'!L172</f>
        <v>0</v>
      </c>
      <c r="G24" s="112" t="e">
        <f t="shared" si="0"/>
        <v>#DIV/0!</v>
      </c>
    </row>
    <row r="25" spans="1:7" ht="41.4">
      <c r="A25" s="107">
        <v>9</v>
      </c>
      <c r="B25" s="109" t="s">
        <v>91</v>
      </c>
      <c r="C25" s="169"/>
      <c r="D25" s="167"/>
      <c r="E25" s="111">
        <f>'Hoja de trabajo'!D210</f>
        <v>3</v>
      </c>
      <c r="F25" s="111">
        <f>'Hoja de trabajo'!D212</f>
        <v>0</v>
      </c>
      <c r="G25" s="112">
        <f>D25/E25</f>
        <v>0</v>
      </c>
    </row>
    <row r="26" spans="1:7" ht="41.4">
      <c r="A26" s="107">
        <v>10</v>
      </c>
      <c r="B26" s="109" t="s">
        <v>301</v>
      </c>
      <c r="C26" s="171"/>
      <c r="D26" s="167"/>
      <c r="E26" s="111" cm="1">
        <f t="array" ref="E26">'Hoja de trabajo'!E223:E223</f>
        <v>0</v>
      </c>
      <c r="F26" s="111">
        <f>'Hoja de trabajo'!E223</f>
        <v>0</v>
      </c>
      <c r="G26" s="112" t="e">
        <f>D26/E26</f>
        <v>#DIV/0!</v>
      </c>
    </row>
  </sheetData>
  <sheetProtection algorithmName="SHA-512" hashValue="9lIRhnszhA5CiRLx3sNoEHwWGG6uFbxn5Jk+aieVieZS+n/1Yq7DWozATldchf1bZTwEwvAjD4H16PsO93GZYg==" saltValue="ca3I2bfHsv+g4UYu+Pd5Lw==" spinCount="100000" sheet="1" objects="1" scenarios="1" formatCells="0"/>
  <mergeCells count="6">
    <mergeCell ref="A14:G15"/>
    <mergeCell ref="A1:F1"/>
    <mergeCell ref="A9:G9"/>
    <mergeCell ref="A10:G11"/>
    <mergeCell ref="A12:G13"/>
    <mergeCell ref="A8:G8"/>
  </mergeCells>
  <pageMargins left="0.7" right="0.7" top="0.75" bottom="0.75" header="0.3" footer="0.3"/>
  <pageSetup orientation="portrait" horizontalDpi="300" verticalDpi="300" r:id="rId1"/>
  <ignoredErrors>
    <ignoredError sqref="G18 E24" formula="1"/>
    <ignoredError sqref="D17"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3C09-1E13-407D-A5BE-4BB7673F9AEB}">
  <sheetPr>
    <tabColor theme="5" tint="0.79998168889431442"/>
  </sheetPr>
  <dimension ref="A1:I93"/>
  <sheetViews>
    <sheetView showGridLines="0" topLeftCell="A87" zoomScale="119" zoomScaleNormal="119" workbookViewId="0">
      <selection activeCell="B66" sqref="B66"/>
    </sheetView>
  </sheetViews>
  <sheetFormatPr baseColWidth="10" defaultColWidth="14" defaultRowHeight="14.4"/>
  <cols>
    <col min="1" max="1" width="7.6640625" style="46" bestFit="1" customWidth="1"/>
    <col min="2" max="2" width="33.6640625" style="46" customWidth="1"/>
    <col min="3" max="3" width="12.21875" style="46" customWidth="1"/>
    <col min="4" max="4" width="19.109375" style="46" customWidth="1"/>
    <col min="5" max="5" width="8.44140625" style="46" customWidth="1"/>
    <col min="6" max="6" width="3.21875" style="46" customWidth="1"/>
    <col min="7" max="7" width="9.6640625" style="46" customWidth="1"/>
    <col min="8" max="8" width="19.109375" style="46" customWidth="1"/>
    <col min="9" max="26" width="10.44140625" style="46" customWidth="1"/>
    <col min="27" max="16384" width="14" style="46"/>
  </cols>
  <sheetData>
    <row r="1" spans="1:9" ht="42" customHeight="1">
      <c r="A1" s="116"/>
      <c r="B1" s="116"/>
      <c r="C1" s="116"/>
      <c r="D1" s="116"/>
      <c r="E1" s="116"/>
      <c r="F1" s="116"/>
      <c r="G1" s="116"/>
      <c r="H1" s="116"/>
      <c r="I1" s="116"/>
    </row>
    <row r="2" spans="1:9" ht="15.45" customHeight="1">
      <c r="A2" s="117"/>
      <c r="B2" s="117"/>
      <c r="C2" s="117"/>
      <c r="D2" s="117"/>
      <c r="E2" s="117"/>
      <c r="F2" s="117"/>
      <c r="G2" s="117"/>
      <c r="H2" s="117"/>
      <c r="I2" s="117"/>
    </row>
    <row r="3" spans="1:9" ht="15.45" customHeight="1">
      <c r="A3" s="118"/>
      <c r="B3" s="118"/>
      <c r="C3" s="118"/>
      <c r="D3" s="118"/>
      <c r="E3" s="118"/>
      <c r="F3" s="118"/>
      <c r="G3" s="118"/>
      <c r="H3" s="118"/>
      <c r="I3" s="118"/>
    </row>
    <row r="4" spans="1:9" ht="76.2" customHeight="1">
      <c r="A4" s="353"/>
      <c r="B4" s="353"/>
      <c r="C4" s="353"/>
      <c r="D4" s="353"/>
      <c r="E4" s="353"/>
      <c r="F4" s="353"/>
      <c r="G4" s="353"/>
      <c r="H4" s="353"/>
      <c r="I4" s="353"/>
    </row>
    <row r="5" spans="1:9" ht="16.2" customHeight="1">
      <c r="A5" s="351"/>
      <c r="B5" s="351"/>
      <c r="C5" s="351"/>
      <c r="D5" s="351"/>
      <c r="E5" s="351"/>
      <c r="F5" s="351"/>
      <c r="G5" s="351"/>
      <c r="H5" s="351"/>
      <c r="I5" s="351"/>
    </row>
    <row r="6" spans="1:9" s="47" customFormat="1" ht="18" customHeight="1">
      <c r="A6" s="352" t="s">
        <v>209</v>
      </c>
      <c r="B6" s="352"/>
      <c r="C6" s="352"/>
      <c r="D6" s="352"/>
      <c r="E6" s="352"/>
      <c r="F6" s="352"/>
      <c r="G6" s="352"/>
      <c r="H6" s="352"/>
      <c r="I6" s="352"/>
    </row>
    <row r="7" spans="1:9" ht="18" customHeight="1">
      <c r="A7" s="350" t="s">
        <v>210</v>
      </c>
      <c r="B7" s="350"/>
      <c r="C7" s="350"/>
      <c r="D7" s="350"/>
      <c r="E7" s="350"/>
      <c r="F7" s="350"/>
      <c r="G7" s="350"/>
      <c r="H7" s="350"/>
      <c r="I7" s="350"/>
    </row>
    <row r="8" spans="1:9" ht="22.95" customHeight="1">
      <c r="A8" s="350" t="s">
        <v>211</v>
      </c>
      <c r="B8" s="350"/>
      <c r="C8" s="350"/>
      <c r="D8" s="350"/>
      <c r="E8" s="350"/>
      <c r="F8" s="350"/>
      <c r="G8" s="350"/>
      <c r="H8" s="350"/>
      <c r="I8" s="350"/>
    </row>
    <row r="9" spans="1:9" ht="21" customHeight="1">
      <c r="A9" s="355"/>
      <c r="B9" s="356"/>
      <c r="C9" s="354" t="s">
        <v>289</v>
      </c>
      <c r="D9" s="354"/>
      <c r="E9" s="354"/>
      <c r="F9" s="144"/>
      <c r="G9" s="354" t="s">
        <v>290</v>
      </c>
      <c r="H9" s="354"/>
      <c r="I9" s="354"/>
    </row>
    <row r="10" spans="1:9" ht="21" customHeight="1">
      <c r="A10" s="145" t="s">
        <v>291</v>
      </c>
      <c r="B10" s="145" t="s">
        <v>292</v>
      </c>
      <c r="C10" s="145" t="s">
        <v>293</v>
      </c>
      <c r="D10" s="145" t="s">
        <v>294</v>
      </c>
      <c r="E10" s="145" t="s">
        <v>295</v>
      </c>
      <c r="F10" s="146"/>
      <c r="G10" s="145" t="s">
        <v>293</v>
      </c>
      <c r="H10" s="145" t="s">
        <v>294</v>
      </c>
      <c r="I10" s="145" t="s">
        <v>295</v>
      </c>
    </row>
    <row r="11" spans="1:9" ht="33" customHeight="1">
      <c r="A11" s="359" t="s">
        <v>212</v>
      </c>
      <c r="B11" s="359"/>
      <c r="C11" s="359"/>
      <c r="D11" s="359"/>
      <c r="E11" s="359"/>
      <c r="F11" s="359"/>
      <c r="G11" s="359"/>
      <c r="H11" s="359"/>
      <c r="I11" s="359"/>
    </row>
    <row r="12" spans="1:9" ht="81.45" customHeight="1">
      <c r="A12" s="147">
        <v>1</v>
      </c>
      <c r="B12" s="148" t="s">
        <v>213</v>
      </c>
      <c r="C12" s="215"/>
      <c r="D12" s="225"/>
      <c r="E12" s="215"/>
      <c r="F12" s="216"/>
      <c r="G12" s="215"/>
      <c r="H12" s="215"/>
      <c r="I12" s="215"/>
    </row>
    <row r="13" spans="1:9" ht="98.7" customHeight="1">
      <c r="A13" s="48">
        <v>2</v>
      </c>
      <c r="B13" s="49" t="s">
        <v>214</v>
      </c>
      <c r="C13" s="215"/>
      <c r="D13" s="215"/>
      <c r="E13" s="215"/>
      <c r="F13" s="216"/>
      <c r="G13" s="215"/>
      <c r="H13" s="215"/>
      <c r="I13" s="215"/>
    </row>
    <row r="14" spans="1:9" ht="43.2">
      <c r="A14" s="48">
        <v>3</v>
      </c>
      <c r="B14" s="49" t="s">
        <v>215</v>
      </c>
      <c r="C14" s="215"/>
      <c r="D14" s="215"/>
      <c r="E14" s="215"/>
      <c r="F14" s="216"/>
      <c r="G14" s="215"/>
      <c r="H14" s="215"/>
      <c r="I14" s="215"/>
    </row>
    <row r="15" spans="1:9" ht="39.450000000000003" customHeight="1">
      <c r="A15" s="48">
        <f>1+A14</f>
        <v>4</v>
      </c>
      <c r="B15" s="49" t="s">
        <v>216</v>
      </c>
      <c r="C15" s="215"/>
      <c r="D15" s="215"/>
      <c r="E15" s="215"/>
      <c r="F15" s="216"/>
      <c r="G15" s="215"/>
      <c r="H15" s="215"/>
      <c r="I15" s="215"/>
    </row>
    <row r="16" spans="1:9" ht="43.2">
      <c r="A16" s="48">
        <f>1+ A15</f>
        <v>5</v>
      </c>
      <c r="B16" s="51" t="s">
        <v>217</v>
      </c>
      <c r="C16" s="215"/>
      <c r="D16" s="215"/>
      <c r="E16" s="215"/>
      <c r="F16" s="216"/>
      <c r="G16" s="215"/>
      <c r="H16" s="215"/>
      <c r="I16" s="215"/>
    </row>
    <row r="17" spans="1:9" ht="28.8">
      <c r="A17" s="48">
        <f t="shared" ref="A17:A26" si="0">1+A16</f>
        <v>6</v>
      </c>
      <c r="B17" s="49" t="s">
        <v>218</v>
      </c>
      <c r="C17" s="215"/>
      <c r="D17" s="215"/>
      <c r="E17" s="215"/>
      <c r="F17" s="216"/>
      <c r="G17" s="215"/>
      <c r="H17" s="215"/>
      <c r="I17" s="215"/>
    </row>
    <row r="18" spans="1:9" ht="43.2">
      <c r="A18" s="48">
        <f t="shared" si="0"/>
        <v>7</v>
      </c>
      <c r="B18" s="49" t="s">
        <v>219</v>
      </c>
      <c r="C18" s="215"/>
      <c r="D18" s="215"/>
      <c r="E18" s="215"/>
      <c r="F18" s="216"/>
      <c r="G18" s="215"/>
      <c r="H18" s="215"/>
      <c r="I18" s="215"/>
    </row>
    <row r="19" spans="1:9" ht="86.4">
      <c r="A19" s="52">
        <f t="shared" si="0"/>
        <v>8</v>
      </c>
      <c r="B19" s="49" t="s">
        <v>220</v>
      </c>
      <c r="C19" s="215"/>
      <c r="D19" s="215"/>
      <c r="E19" s="215"/>
      <c r="F19" s="216"/>
      <c r="G19" s="215"/>
      <c r="H19" s="215"/>
      <c r="I19" s="215"/>
    </row>
    <row r="20" spans="1:9" ht="100.8">
      <c r="A20" s="52">
        <f t="shared" si="0"/>
        <v>9</v>
      </c>
      <c r="B20" s="49" t="s">
        <v>221</v>
      </c>
      <c r="C20" s="215"/>
      <c r="D20" s="215"/>
      <c r="E20" s="215"/>
      <c r="F20" s="216"/>
      <c r="G20" s="215"/>
      <c r="H20" s="215"/>
      <c r="I20" s="215"/>
    </row>
    <row r="21" spans="1:9" ht="86.4">
      <c r="A21" s="52">
        <f t="shared" si="0"/>
        <v>10</v>
      </c>
      <c r="B21" s="51" t="s">
        <v>222</v>
      </c>
      <c r="C21" s="215"/>
      <c r="D21" s="215"/>
      <c r="E21" s="215"/>
      <c r="F21" s="216"/>
      <c r="G21" s="215"/>
      <c r="H21" s="215"/>
      <c r="I21" s="215"/>
    </row>
    <row r="22" spans="1:9" ht="86.4">
      <c r="A22" s="52">
        <f t="shared" si="0"/>
        <v>11</v>
      </c>
      <c r="B22" s="53" t="s">
        <v>223</v>
      </c>
      <c r="C22" s="215"/>
      <c r="D22" s="215"/>
      <c r="E22" s="215"/>
      <c r="F22" s="216"/>
      <c r="G22" s="215"/>
      <c r="H22" s="215"/>
      <c r="I22" s="215"/>
    </row>
    <row r="23" spans="1:9" ht="43.2">
      <c r="A23" s="52">
        <f t="shared" si="0"/>
        <v>12</v>
      </c>
      <c r="B23" s="49" t="s">
        <v>224</v>
      </c>
      <c r="C23" s="215"/>
      <c r="D23" s="215"/>
      <c r="E23" s="215"/>
      <c r="F23" s="216"/>
      <c r="G23" s="215"/>
      <c r="H23" s="215"/>
      <c r="I23" s="215"/>
    </row>
    <row r="24" spans="1:9" ht="43.2">
      <c r="A24" s="52">
        <f t="shared" si="0"/>
        <v>13</v>
      </c>
      <c r="B24" s="54" t="s">
        <v>225</v>
      </c>
      <c r="C24" s="215"/>
      <c r="D24" s="215"/>
      <c r="E24" s="215"/>
      <c r="F24" s="216"/>
      <c r="G24" s="215"/>
      <c r="H24" s="215"/>
      <c r="I24" s="215"/>
    </row>
    <row r="25" spans="1:9" ht="43.2">
      <c r="A25" s="52">
        <f t="shared" si="0"/>
        <v>14</v>
      </c>
      <c r="B25" s="51" t="s">
        <v>226</v>
      </c>
      <c r="C25" s="215"/>
      <c r="D25" s="215"/>
      <c r="E25" s="215"/>
      <c r="F25" s="216"/>
      <c r="G25" s="215"/>
      <c r="H25" s="215"/>
      <c r="I25" s="215"/>
    </row>
    <row r="26" spans="1:9" ht="72">
      <c r="A26" s="52">
        <f t="shared" si="0"/>
        <v>15</v>
      </c>
      <c r="B26" s="55" t="s">
        <v>227</v>
      </c>
      <c r="C26" s="215"/>
      <c r="D26" s="215"/>
      <c r="E26" s="215"/>
      <c r="F26" s="216"/>
      <c r="G26" s="215"/>
      <c r="H26" s="215"/>
      <c r="I26" s="215"/>
    </row>
    <row r="27" spans="1:9" ht="15" customHeight="1">
      <c r="C27" s="50">
        <f>SUM(C12:C26)</f>
        <v>0</v>
      </c>
      <c r="D27" s="50">
        <f>SUM(D12:D26)</f>
        <v>0</v>
      </c>
      <c r="E27" s="50">
        <f>SUM(E12:E26)</f>
        <v>0</v>
      </c>
      <c r="F27" s="50"/>
      <c r="G27" s="50">
        <f>SUM(G12:G26)</f>
        <v>0</v>
      </c>
      <c r="H27" s="50">
        <f>SUM(H12:H26)</f>
        <v>0</v>
      </c>
      <c r="I27" s="50">
        <f>SUM(I12:I26)</f>
        <v>0</v>
      </c>
    </row>
    <row r="28" spans="1:9" ht="15.75" customHeight="1">
      <c r="A28" s="360" t="s">
        <v>228</v>
      </c>
      <c r="B28" s="361"/>
      <c r="C28" s="361"/>
      <c r="D28" s="361"/>
      <c r="E28" s="361"/>
      <c r="F28" s="361"/>
      <c r="G28" s="361"/>
      <c r="H28" s="361"/>
      <c r="I28" s="361"/>
    </row>
    <row r="29" spans="1:9" ht="32.700000000000003" customHeight="1">
      <c r="A29" s="357" t="s">
        <v>229</v>
      </c>
      <c r="B29" s="358"/>
      <c r="C29" s="358"/>
      <c r="D29" s="358"/>
      <c r="E29" s="358"/>
      <c r="F29" s="358"/>
      <c r="G29" s="358"/>
      <c r="H29" s="358"/>
      <c r="I29" s="358"/>
    </row>
    <row r="30" spans="1:9" s="58" customFormat="1" ht="72">
      <c r="A30" s="56">
        <f>1+A26</f>
        <v>16</v>
      </c>
      <c r="B30" s="57" t="s">
        <v>230</v>
      </c>
      <c r="C30" s="217"/>
      <c r="D30" s="217"/>
      <c r="E30" s="217"/>
      <c r="F30" s="218"/>
      <c r="G30" s="217"/>
      <c r="H30" s="217"/>
      <c r="I30" s="217"/>
    </row>
    <row r="31" spans="1:9" s="58" customFormat="1">
      <c r="A31" s="59"/>
      <c r="B31" s="60"/>
      <c r="C31" s="61">
        <f>C30</f>
        <v>0</v>
      </c>
      <c r="D31" s="61">
        <f>D30</f>
        <v>0</v>
      </c>
      <c r="E31" s="61">
        <f>E30</f>
        <v>0</v>
      </c>
      <c r="G31" s="61">
        <f>G30</f>
        <v>0</v>
      </c>
      <c r="H31" s="61">
        <f>H30</f>
        <v>0</v>
      </c>
      <c r="I31" s="61">
        <f>I30</f>
        <v>0</v>
      </c>
    </row>
    <row r="32" spans="1:9" s="58" customFormat="1" ht="24" customHeight="1">
      <c r="A32" s="357" t="s">
        <v>231</v>
      </c>
      <c r="B32" s="358"/>
      <c r="C32" s="358"/>
      <c r="D32" s="358"/>
      <c r="E32" s="358"/>
      <c r="F32" s="358"/>
      <c r="G32" s="358"/>
      <c r="H32" s="358"/>
      <c r="I32" s="358"/>
    </row>
    <row r="33" spans="1:9" s="58" customFormat="1" ht="28.8">
      <c r="A33" s="56">
        <f>1+A30</f>
        <v>17</v>
      </c>
      <c r="B33" s="62" t="s">
        <v>232</v>
      </c>
      <c r="C33" s="217"/>
      <c r="D33" s="217"/>
      <c r="E33" s="217"/>
      <c r="F33" s="219"/>
      <c r="G33" s="217"/>
      <c r="H33" s="217"/>
      <c r="I33" s="217"/>
    </row>
    <row r="34" spans="1:9" s="58" customFormat="1" ht="84" customHeight="1">
      <c r="A34" s="56">
        <f>1+A33</f>
        <v>18</v>
      </c>
      <c r="B34" s="62" t="s">
        <v>233</v>
      </c>
      <c r="C34" s="217"/>
      <c r="D34" s="217"/>
      <c r="E34" s="217"/>
      <c r="F34" s="219"/>
      <c r="G34" s="217"/>
      <c r="H34" s="217"/>
      <c r="I34" s="217"/>
    </row>
    <row r="35" spans="1:9" s="58" customFormat="1" ht="57.6">
      <c r="A35" s="56">
        <f>1+A34</f>
        <v>19</v>
      </c>
      <c r="B35" s="62" t="s">
        <v>234</v>
      </c>
      <c r="C35" s="217"/>
      <c r="D35" s="217"/>
      <c r="E35" s="217"/>
      <c r="F35" s="219"/>
      <c r="G35" s="217"/>
      <c r="H35" s="217"/>
      <c r="I35" s="217"/>
    </row>
    <row r="36" spans="1:9" s="58" customFormat="1" ht="43.2">
      <c r="A36" s="56">
        <f>1+A35</f>
        <v>20</v>
      </c>
      <c r="B36" s="62" t="s">
        <v>235</v>
      </c>
      <c r="C36" s="217"/>
      <c r="D36" s="217"/>
      <c r="E36" s="217"/>
      <c r="F36" s="219"/>
      <c r="G36" s="217"/>
      <c r="H36" s="217"/>
      <c r="I36" s="217"/>
    </row>
    <row r="37" spans="1:9" s="58" customFormat="1">
      <c r="A37" s="59"/>
      <c r="B37" s="63"/>
      <c r="C37" s="61">
        <f>SUM(C33:C36)</f>
        <v>0</v>
      </c>
      <c r="D37" s="61">
        <f>SUM(D33:D36)</f>
        <v>0</v>
      </c>
      <c r="E37" s="61">
        <f>SUM(E33:E36)</f>
        <v>0</v>
      </c>
      <c r="G37" s="61">
        <f>SUM(G33:G36)</f>
        <v>0</v>
      </c>
      <c r="H37" s="61">
        <f>SUM(H33:H36)</f>
        <v>0</v>
      </c>
      <c r="I37" s="61">
        <f>SUM(I33:I36)</f>
        <v>0</v>
      </c>
    </row>
    <row r="38" spans="1:9" s="58" customFormat="1" ht="30" customHeight="1">
      <c r="A38" s="357" t="s">
        <v>236</v>
      </c>
      <c r="B38" s="358"/>
      <c r="C38" s="358"/>
      <c r="D38" s="358"/>
      <c r="E38" s="358"/>
      <c r="F38" s="358"/>
      <c r="G38" s="358"/>
      <c r="H38" s="358"/>
      <c r="I38" s="358"/>
    </row>
    <row r="39" spans="1:9" s="58" customFormat="1" ht="57.6">
      <c r="A39" s="56">
        <v>21</v>
      </c>
      <c r="B39" s="62" t="s">
        <v>237</v>
      </c>
      <c r="C39" s="217"/>
      <c r="D39" s="217"/>
      <c r="E39" s="217"/>
      <c r="F39" s="219"/>
      <c r="G39" s="217"/>
      <c r="H39" s="217"/>
      <c r="I39" s="217"/>
    </row>
    <row r="40" spans="1:9" s="58" customFormat="1" ht="43.95" customHeight="1">
      <c r="A40" s="56">
        <f>1+A39</f>
        <v>22</v>
      </c>
      <c r="B40" s="62" t="s">
        <v>238</v>
      </c>
      <c r="C40" s="217"/>
      <c r="D40" s="217"/>
      <c r="E40" s="217"/>
      <c r="F40" s="219"/>
      <c r="G40" s="217"/>
      <c r="H40" s="217"/>
      <c r="I40" s="217"/>
    </row>
    <row r="41" spans="1:9" s="58" customFormat="1" ht="56.7" customHeight="1">
      <c r="A41" s="56">
        <f t="shared" ref="A41:A42" si="1">1+A40</f>
        <v>23</v>
      </c>
      <c r="B41" s="62" t="s">
        <v>276</v>
      </c>
      <c r="C41" s="217"/>
      <c r="D41" s="217"/>
      <c r="E41" s="217"/>
      <c r="F41" s="219"/>
      <c r="G41" s="217"/>
      <c r="H41" s="217"/>
      <c r="I41" s="217"/>
    </row>
    <row r="42" spans="1:9" s="58" customFormat="1" ht="57" customHeight="1">
      <c r="A42" s="56">
        <f t="shared" si="1"/>
        <v>24</v>
      </c>
      <c r="B42" s="62" t="s">
        <v>239</v>
      </c>
      <c r="C42" s="217"/>
      <c r="D42" s="217"/>
      <c r="E42" s="217"/>
      <c r="F42" s="219"/>
      <c r="G42" s="217"/>
      <c r="H42" s="217"/>
      <c r="I42" s="217"/>
    </row>
    <row r="43" spans="1:9" s="58" customFormat="1" ht="67.95" customHeight="1">
      <c r="A43" s="56">
        <v>24</v>
      </c>
      <c r="B43" s="62" t="s">
        <v>240</v>
      </c>
      <c r="C43" s="217"/>
      <c r="D43" s="217"/>
      <c r="E43" s="217"/>
      <c r="F43" s="220"/>
      <c r="G43" s="217"/>
      <c r="H43" s="217"/>
      <c r="I43" s="217"/>
    </row>
    <row r="44" spans="1:9" s="58" customFormat="1">
      <c r="A44" s="59"/>
      <c r="B44" s="63"/>
      <c r="C44" s="61">
        <f>SUM(C39:C43)</f>
        <v>0</v>
      </c>
      <c r="D44" s="61">
        <f>SUM(D39:D43)</f>
        <v>0</v>
      </c>
      <c r="E44" s="61">
        <f>SUM(E39:E43)</f>
        <v>0</v>
      </c>
      <c r="F44" s="61"/>
      <c r="G44" s="61">
        <f>SUM(G39:G43)</f>
        <v>0</v>
      </c>
      <c r="H44" s="61">
        <f>SUM(H39:H43)</f>
        <v>0</v>
      </c>
      <c r="I44" s="61">
        <f>SUM(I39:I43)</f>
        <v>0</v>
      </c>
    </row>
    <row r="45" spans="1:9" s="64" customFormat="1" ht="28.2" customHeight="1">
      <c r="A45" s="357" t="s">
        <v>241</v>
      </c>
      <c r="B45" s="358"/>
      <c r="C45" s="358"/>
      <c r="D45" s="358"/>
      <c r="E45" s="358"/>
      <c r="F45" s="358"/>
      <c r="G45" s="358"/>
      <c r="H45" s="358"/>
      <c r="I45" s="358"/>
    </row>
    <row r="46" spans="1:9" s="64" customFormat="1" ht="43.2">
      <c r="A46" s="56">
        <v>25</v>
      </c>
      <c r="B46" s="62" t="s">
        <v>242</v>
      </c>
      <c r="C46" s="221"/>
      <c r="D46" s="221"/>
      <c r="E46" s="221"/>
      <c r="F46" s="222"/>
      <c r="G46" s="221"/>
      <c r="H46" s="221"/>
      <c r="I46" s="221"/>
    </row>
    <row r="47" spans="1:9" s="64" customFormat="1" ht="57.6">
      <c r="A47" s="56">
        <v>26</v>
      </c>
      <c r="B47" s="62" t="s">
        <v>243</v>
      </c>
      <c r="C47" s="221"/>
      <c r="D47" s="221"/>
      <c r="E47" s="221"/>
      <c r="F47" s="222"/>
      <c r="G47" s="221"/>
      <c r="H47" s="221"/>
      <c r="I47" s="221"/>
    </row>
    <row r="48" spans="1:9" ht="15.75" customHeight="1">
      <c r="C48" s="65">
        <f>SUM(C46:C47)</f>
        <v>0</v>
      </c>
      <c r="D48" s="65">
        <f>SUM(D46:D47)</f>
        <v>0</v>
      </c>
      <c r="E48" s="65">
        <f>SUM(E46:E47)</f>
        <v>0</v>
      </c>
      <c r="G48" s="65">
        <f>SUM(G46:G47)</f>
        <v>0</v>
      </c>
      <c r="H48" s="65">
        <f>SUM(H46:H47)</f>
        <v>0</v>
      </c>
      <c r="I48" s="65">
        <f>SUM(I46:I47)</f>
        <v>0</v>
      </c>
    </row>
    <row r="49" spans="1:9" ht="15.75" customHeight="1">
      <c r="A49" s="360" t="s">
        <v>244</v>
      </c>
      <c r="B49" s="361"/>
      <c r="C49" s="361"/>
      <c r="D49" s="361"/>
      <c r="E49" s="361"/>
      <c r="F49" s="361"/>
      <c r="G49" s="361"/>
      <c r="H49" s="361"/>
      <c r="I49" s="361"/>
    </row>
    <row r="50" spans="1:9" ht="15.75" customHeight="1">
      <c r="A50" s="357" t="s">
        <v>245</v>
      </c>
      <c r="B50" s="358"/>
      <c r="C50" s="358"/>
      <c r="D50" s="358"/>
      <c r="E50" s="358"/>
      <c r="F50" s="358"/>
      <c r="G50" s="358"/>
      <c r="H50" s="358"/>
      <c r="I50" s="358"/>
    </row>
    <row r="51" spans="1:9" ht="28.8">
      <c r="A51" s="56">
        <v>27</v>
      </c>
      <c r="B51" s="55" t="s">
        <v>246</v>
      </c>
      <c r="C51" s="221"/>
      <c r="D51" s="221"/>
      <c r="E51" s="221"/>
      <c r="F51" s="223"/>
      <c r="G51" s="221"/>
      <c r="H51" s="221"/>
      <c r="I51" s="221"/>
    </row>
    <row r="52" spans="1:9" ht="57.6">
      <c r="A52" s="56">
        <v>28</v>
      </c>
      <c r="B52" s="55" t="s">
        <v>247</v>
      </c>
      <c r="C52" s="221"/>
      <c r="D52" s="221"/>
      <c r="E52" s="221"/>
      <c r="F52" s="223"/>
      <c r="G52" s="221"/>
      <c r="H52" s="221"/>
      <c r="I52" s="221"/>
    </row>
    <row r="53" spans="1:9">
      <c r="A53" s="59"/>
      <c r="B53" s="66"/>
      <c r="C53" s="65">
        <f>SUM(C51:C52)</f>
        <v>0</v>
      </c>
      <c r="D53" s="65">
        <f>SUM(D51:D52)</f>
        <v>0</v>
      </c>
      <c r="E53" s="65">
        <f>SUM(E51:E52)</f>
        <v>0</v>
      </c>
      <c r="F53" s="65"/>
      <c r="G53" s="65">
        <f>SUM(G51:G52)</f>
        <v>0</v>
      </c>
      <c r="H53" s="65">
        <f>SUM(H51:H52)</f>
        <v>0</v>
      </c>
      <c r="I53" s="65">
        <f>SUM(I51:I52)</f>
        <v>0</v>
      </c>
    </row>
    <row r="54" spans="1:9" ht="15.75" customHeight="1">
      <c r="A54" s="357" t="s">
        <v>248</v>
      </c>
      <c r="B54" s="358"/>
      <c r="C54" s="358"/>
      <c r="D54" s="358"/>
      <c r="E54" s="358"/>
      <c r="F54" s="358"/>
      <c r="G54" s="358"/>
      <c r="H54" s="358"/>
      <c r="I54" s="358"/>
    </row>
    <row r="55" spans="1:9" ht="43.2">
      <c r="A55" s="56">
        <v>29</v>
      </c>
      <c r="B55" s="49" t="s">
        <v>249</v>
      </c>
      <c r="C55" s="221"/>
      <c r="D55" s="221"/>
      <c r="E55" s="221"/>
      <c r="F55" s="224"/>
      <c r="G55" s="221"/>
      <c r="H55" s="221"/>
      <c r="I55" s="221"/>
    </row>
    <row r="56" spans="1:9">
      <c r="A56" s="59"/>
      <c r="B56" s="68"/>
      <c r="C56" s="67">
        <f>C55</f>
        <v>0</v>
      </c>
      <c r="D56" s="67">
        <f>D55</f>
        <v>0</v>
      </c>
      <c r="E56" s="67">
        <f>E55</f>
        <v>0</v>
      </c>
      <c r="F56" s="67"/>
      <c r="G56" s="67">
        <f>G55</f>
        <v>0</v>
      </c>
      <c r="H56" s="67">
        <f>H55</f>
        <v>0</v>
      </c>
      <c r="I56" s="67">
        <f>I55</f>
        <v>0</v>
      </c>
    </row>
    <row r="57" spans="1:9" ht="15.75" customHeight="1">
      <c r="A57" s="357" t="s">
        <v>250</v>
      </c>
      <c r="B57" s="358"/>
      <c r="C57" s="358"/>
      <c r="D57" s="358"/>
      <c r="E57" s="358"/>
      <c r="F57" s="358"/>
      <c r="G57" s="358"/>
      <c r="H57" s="358"/>
      <c r="I57" s="358"/>
    </row>
    <row r="58" spans="1:9" ht="52.8">
      <c r="A58" s="56">
        <v>30</v>
      </c>
      <c r="B58" s="69" t="s">
        <v>251</v>
      </c>
      <c r="C58" s="221"/>
      <c r="D58" s="221"/>
      <c r="E58" s="221"/>
      <c r="F58" s="224"/>
      <c r="G58" s="221"/>
      <c r="H58" s="221"/>
      <c r="I58" s="221"/>
    </row>
    <row r="59" spans="1:9" ht="15.75" customHeight="1">
      <c r="A59" s="70"/>
      <c r="C59" s="67">
        <f>C58</f>
        <v>0</v>
      </c>
      <c r="D59" s="67">
        <f>D58</f>
        <v>0</v>
      </c>
      <c r="E59" s="67">
        <f>E58</f>
        <v>0</v>
      </c>
      <c r="F59" s="67"/>
      <c r="G59" s="67">
        <f>G58</f>
        <v>0</v>
      </c>
      <c r="H59" s="67">
        <f>H58</f>
        <v>0</v>
      </c>
      <c r="I59" s="67">
        <f>I58</f>
        <v>0</v>
      </c>
    </row>
    <row r="60" spans="1:9" ht="15.75" customHeight="1">
      <c r="A60" s="360" t="s">
        <v>252</v>
      </c>
      <c r="B60" s="361"/>
      <c r="C60" s="361"/>
      <c r="D60" s="361"/>
      <c r="E60" s="361"/>
      <c r="F60" s="361"/>
      <c r="G60" s="361"/>
      <c r="H60" s="361"/>
      <c r="I60" s="361"/>
    </row>
    <row r="61" spans="1:9" ht="15.75" customHeight="1">
      <c r="A61" s="357" t="s">
        <v>253</v>
      </c>
      <c r="B61" s="358"/>
      <c r="C61" s="358"/>
      <c r="D61" s="358"/>
      <c r="E61" s="358"/>
      <c r="F61" s="358"/>
      <c r="G61" s="358"/>
      <c r="H61" s="358"/>
      <c r="I61" s="358"/>
    </row>
    <row r="62" spans="1:9" ht="57.45" customHeight="1">
      <c r="A62" s="56">
        <v>31</v>
      </c>
      <c r="B62" s="71" t="s">
        <v>254</v>
      </c>
      <c r="C62" s="221"/>
      <c r="D62" s="221"/>
      <c r="E62" s="221"/>
      <c r="F62" s="224"/>
      <c r="G62" s="221"/>
      <c r="H62" s="221"/>
      <c r="I62" s="221"/>
    </row>
    <row r="63" spans="1:9" ht="52.8">
      <c r="A63" s="56">
        <f>1+A62</f>
        <v>32</v>
      </c>
      <c r="B63" s="69" t="s">
        <v>255</v>
      </c>
      <c r="C63" s="221"/>
      <c r="D63" s="221"/>
      <c r="E63" s="221"/>
      <c r="F63" s="224"/>
      <c r="G63" s="221"/>
      <c r="H63" s="221"/>
      <c r="I63" s="221"/>
    </row>
    <row r="64" spans="1:9">
      <c r="A64" s="59"/>
      <c r="B64" s="72"/>
      <c r="C64" s="65">
        <f>SUM(C62:C63)</f>
        <v>0</v>
      </c>
      <c r="D64" s="65">
        <f>SUM(D62:D63)</f>
        <v>0</v>
      </c>
      <c r="E64" s="65">
        <f>SUM(E62:E63)</f>
        <v>0</v>
      </c>
      <c r="G64" s="65">
        <f>SUM(G62:G63)</f>
        <v>0</v>
      </c>
      <c r="H64" s="65">
        <f>SUM(H62:H63)</f>
        <v>0</v>
      </c>
      <c r="I64" s="65">
        <f>SUM(I62:I63)</f>
        <v>0</v>
      </c>
    </row>
    <row r="65" spans="1:9" ht="15.75" customHeight="1">
      <c r="A65" s="357" t="s">
        <v>256</v>
      </c>
      <c r="B65" s="358"/>
      <c r="C65" s="358"/>
      <c r="D65" s="358"/>
      <c r="E65" s="358"/>
      <c r="F65" s="358"/>
      <c r="G65" s="358"/>
      <c r="H65" s="358"/>
      <c r="I65" s="358"/>
    </row>
    <row r="66" spans="1:9" ht="46.8">
      <c r="A66" s="56">
        <v>32</v>
      </c>
      <c r="B66" s="71" t="s">
        <v>257</v>
      </c>
      <c r="C66" s="221"/>
      <c r="D66" s="221"/>
      <c r="E66" s="221"/>
      <c r="F66" s="224"/>
      <c r="G66" s="221"/>
      <c r="H66" s="221"/>
      <c r="I66" s="221"/>
    </row>
    <row r="67" spans="1:9" ht="62.4">
      <c r="A67" s="56">
        <v>33</v>
      </c>
      <c r="B67" s="71" t="s">
        <v>258</v>
      </c>
      <c r="C67" s="221"/>
      <c r="D67" s="221"/>
      <c r="E67" s="221"/>
      <c r="F67" s="224"/>
      <c r="G67" s="221"/>
      <c r="H67" s="221"/>
      <c r="I67" s="221"/>
    </row>
    <row r="68" spans="1:9" ht="15.6">
      <c r="A68" s="59"/>
      <c r="B68" s="73"/>
      <c r="C68" s="67">
        <f>SUM(C66:C67)</f>
        <v>0</v>
      </c>
      <c r="D68" s="67">
        <f>SUM(D66:D67)</f>
        <v>0</v>
      </c>
      <c r="E68" s="67">
        <f>SUM(E66:E67)</f>
        <v>0</v>
      </c>
      <c r="F68" s="67"/>
      <c r="G68" s="67">
        <f>SUM(G66:G67)</f>
        <v>0</v>
      </c>
      <c r="H68" s="67">
        <f>SUM(H66:H67)</f>
        <v>0</v>
      </c>
      <c r="I68" s="67">
        <f>SUM(I66:I67)</f>
        <v>0</v>
      </c>
    </row>
    <row r="69" spans="1:9" ht="15.75" customHeight="1">
      <c r="A69" s="357" t="s">
        <v>259</v>
      </c>
      <c r="B69" s="358"/>
      <c r="C69" s="358"/>
      <c r="D69" s="358"/>
      <c r="E69" s="358"/>
      <c r="F69" s="358"/>
      <c r="G69" s="358"/>
      <c r="H69" s="358"/>
      <c r="I69" s="358"/>
    </row>
    <row r="70" spans="1:9" ht="46.8">
      <c r="A70" s="56">
        <v>34</v>
      </c>
      <c r="B70" s="71" t="s">
        <v>260</v>
      </c>
      <c r="C70" s="221"/>
      <c r="D70" s="221"/>
      <c r="E70" s="221"/>
      <c r="F70" s="224"/>
      <c r="G70" s="221"/>
      <c r="H70" s="221"/>
      <c r="I70" s="221"/>
    </row>
    <row r="71" spans="1:9" ht="43.2">
      <c r="A71" s="56">
        <f>1+A70</f>
        <v>35</v>
      </c>
      <c r="B71" s="74" t="s">
        <v>261</v>
      </c>
      <c r="C71" s="221"/>
      <c r="D71" s="224"/>
      <c r="E71" s="221"/>
      <c r="F71" s="224"/>
      <c r="G71" s="221"/>
      <c r="H71" s="224"/>
      <c r="I71" s="221"/>
    </row>
    <row r="72" spans="1:9" ht="28.8">
      <c r="A72" s="56">
        <f>1+A71</f>
        <v>36</v>
      </c>
      <c r="B72" s="74" t="s">
        <v>262</v>
      </c>
      <c r="C72" s="221"/>
      <c r="D72" s="221"/>
      <c r="E72" s="221"/>
      <c r="F72" s="224"/>
      <c r="G72" s="221"/>
      <c r="H72" s="221"/>
      <c r="I72" s="221"/>
    </row>
    <row r="73" spans="1:9">
      <c r="A73" s="59"/>
      <c r="B73" s="64"/>
      <c r="C73" s="67">
        <f>SUM(C70:C72)</f>
        <v>0</v>
      </c>
      <c r="D73" s="67">
        <f>SUM(D70:D72)</f>
        <v>0</v>
      </c>
      <c r="E73" s="67">
        <f>SUM(E70:E72)</f>
        <v>0</v>
      </c>
      <c r="F73" s="67"/>
      <c r="G73" s="67">
        <f>SUM(G70:G72)</f>
        <v>0</v>
      </c>
      <c r="H73" s="67">
        <f>SUM(H70:H72)</f>
        <v>0</v>
      </c>
      <c r="I73" s="67">
        <f>SUM(I70:I72)</f>
        <v>0</v>
      </c>
    </row>
    <row r="74" spans="1:9" ht="15.75" customHeight="1">
      <c r="A74" s="357" t="s">
        <v>263</v>
      </c>
      <c r="B74" s="358"/>
      <c r="C74" s="358"/>
      <c r="D74" s="358"/>
      <c r="E74" s="358"/>
      <c r="F74" s="358"/>
      <c r="G74" s="358"/>
      <c r="H74" s="358"/>
      <c r="I74" s="358"/>
    </row>
    <row r="75" spans="1:9" ht="62.4">
      <c r="A75" s="56">
        <v>37</v>
      </c>
      <c r="B75" s="75" t="s">
        <v>264</v>
      </c>
      <c r="C75" s="221"/>
      <c r="D75" s="221"/>
      <c r="E75" s="221"/>
      <c r="F75" s="224"/>
      <c r="G75" s="221"/>
      <c r="H75" s="221"/>
      <c r="I75" s="221"/>
    </row>
    <row r="76" spans="1:9" ht="62.4">
      <c r="A76" s="56">
        <v>38</v>
      </c>
      <c r="B76" s="75" t="s">
        <v>265</v>
      </c>
      <c r="C76" s="221"/>
      <c r="D76" s="221"/>
      <c r="E76" s="221"/>
      <c r="F76" s="224"/>
      <c r="G76" s="221"/>
      <c r="H76" s="221"/>
      <c r="I76" s="221"/>
    </row>
    <row r="77" spans="1:9" ht="15.6">
      <c r="A77" s="59"/>
      <c r="B77" s="76"/>
      <c r="C77" s="67">
        <f>SUM(C75:C76)</f>
        <v>0</v>
      </c>
      <c r="D77" s="67">
        <f>SUM(D75:D76)</f>
        <v>0</v>
      </c>
      <c r="E77" s="67">
        <f>SUM(E75:E76)</f>
        <v>0</v>
      </c>
      <c r="F77" s="67"/>
      <c r="G77" s="67">
        <f>SUM(G75:G76)</f>
        <v>0</v>
      </c>
      <c r="H77" s="67">
        <f>SUM(H75:H76)</f>
        <v>0</v>
      </c>
      <c r="I77" s="67">
        <f>SUM(I75:I76)</f>
        <v>0</v>
      </c>
    </row>
    <row r="78" spans="1:9" ht="15.75" customHeight="1">
      <c r="A78" s="357" t="s">
        <v>266</v>
      </c>
      <c r="B78" s="358"/>
      <c r="C78" s="358"/>
      <c r="D78" s="358"/>
      <c r="E78" s="358"/>
      <c r="F78" s="358"/>
      <c r="G78" s="358"/>
      <c r="H78" s="358"/>
      <c r="I78" s="358"/>
    </row>
    <row r="79" spans="1:9" ht="31.2">
      <c r="A79" s="56">
        <f>1+A76</f>
        <v>39</v>
      </c>
      <c r="B79" s="71" t="s">
        <v>267</v>
      </c>
      <c r="C79" s="221"/>
      <c r="D79" s="221"/>
      <c r="E79" s="221"/>
      <c r="F79" s="224"/>
      <c r="G79" s="221"/>
      <c r="H79" s="221"/>
      <c r="I79" s="221"/>
    </row>
    <row r="80" spans="1:9" ht="31.2">
      <c r="A80" s="56">
        <f>1+A79</f>
        <v>40</v>
      </c>
      <c r="B80" s="71" t="s">
        <v>268</v>
      </c>
      <c r="C80" s="221"/>
      <c r="D80" s="221"/>
      <c r="E80" s="221"/>
      <c r="F80" s="224"/>
      <c r="G80" s="221"/>
      <c r="H80" s="221"/>
      <c r="I80" s="221"/>
    </row>
    <row r="81" spans="1:9" ht="78">
      <c r="A81" s="56">
        <f>1+A80</f>
        <v>41</v>
      </c>
      <c r="B81" s="71" t="s">
        <v>269</v>
      </c>
      <c r="C81" s="221"/>
      <c r="D81" s="221"/>
      <c r="E81" s="221"/>
      <c r="F81" s="224"/>
      <c r="G81" s="221"/>
      <c r="H81" s="221"/>
      <c r="I81" s="221"/>
    </row>
    <row r="82" spans="1:9" ht="15.75" customHeight="1">
      <c r="A82" s="77"/>
      <c r="C82" s="67">
        <f>SUM(C79:C81)</f>
        <v>0</v>
      </c>
      <c r="D82" s="67">
        <f>SUM(D79:D81)</f>
        <v>0</v>
      </c>
      <c r="E82" s="67">
        <f>SUM(E79:E81)</f>
        <v>0</v>
      </c>
      <c r="F82" s="67"/>
      <c r="G82" s="67">
        <f>SUM(G79:G81)</f>
        <v>0</v>
      </c>
      <c r="H82" s="67">
        <f>SUM(H79:H81)</f>
        <v>0</v>
      </c>
      <c r="I82" s="67">
        <f>SUM(I79:I81)</f>
        <v>0</v>
      </c>
    </row>
    <row r="83" spans="1:9" ht="15.75" customHeight="1">
      <c r="A83" s="360" t="s">
        <v>270</v>
      </c>
      <c r="B83" s="361"/>
      <c r="C83" s="361"/>
      <c r="D83" s="361"/>
      <c r="E83" s="361"/>
      <c r="F83" s="361"/>
      <c r="G83" s="361"/>
      <c r="H83" s="361"/>
      <c r="I83" s="361"/>
    </row>
    <row r="84" spans="1:9" ht="34.200000000000003" customHeight="1">
      <c r="A84" s="357" t="s">
        <v>271</v>
      </c>
      <c r="B84" s="358"/>
      <c r="C84" s="358"/>
      <c r="D84" s="358"/>
      <c r="E84" s="358"/>
      <c r="F84" s="358"/>
      <c r="G84" s="358"/>
      <c r="H84" s="358"/>
      <c r="I84" s="358"/>
    </row>
    <row r="85" spans="1:9" ht="43.2">
      <c r="A85" s="56">
        <v>42</v>
      </c>
      <c r="B85" s="62" t="s">
        <v>272</v>
      </c>
      <c r="C85" s="221"/>
      <c r="D85" s="221"/>
      <c r="E85" s="221"/>
      <c r="F85" s="224"/>
      <c r="G85" s="221"/>
      <c r="H85" s="221"/>
      <c r="I85" s="221"/>
    </row>
    <row r="86" spans="1:9">
      <c r="A86" s="59"/>
      <c r="B86" s="63"/>
      <c r="C86" s="67">
        <f>C85</f>
        <v>0</v>
      </c>
      <c r="D86" s="67">
        <f>D85</f>
        <v>0</v>
      </c>
      <c r="E86" s="67">
        <f>E85</f>
        <v>0</v>
      </c>
      <c r="F86" s="67"/>
      <c r="G86" s="67">
        <f>G85</f>
        <v>0</v>
      </c>
      <c r="H86" s="67">
        <f>H85</f>
        <v>0</v>
      </c>
      <c r="I86" s="67">
        <f>I85</f>
        <v>0</v>
      </c>
    </row>
    <row r="87" spans="1:9" ht="27" customHeight="1">
      <c r="A87" s="357" t="s">
        <v>273</v>
      </c>
      <c r="B87" s="358"/>
      <c r="C87" s="358"/>
      <c r="D87" s="358"/>
      <c r="E87" s="358"/>
      <c r="F87" s="358"/>
      <c r="G87" s="358"/>
      <c r="H87" s="358"/>
      <c r="I87" s="358"/>
    </row>
    <row r="88" spans="1:9" ht="43.2">
      <c r="A88" s="56">
        <v>43</v>
      </c>
      <c r="B88" s="62" t="s">
        <v>274</v>
      </c>
      <c r="C88" s="221"/>
      <c r="D88" s="221"/>
      <c r="E88" s="221"/>
      <c r="F88" s="224"/>
      <c r="G88" s="221"/>
      <c r="H88" s="221"/>
      <c r="I88" s="221"/>
    </row>
    <row r="89" spans="1:9" ht="62.4">
      <c r="A89" s="56">
        <v>44</v>
      </c>
      <c r="B89" s="78" t="s">
        <v>275</v>
      </c>
      <c r="C89" s="221"/>
      <c r="D89" s="221"/>
      <c r="E89" s="221"/>
      <c r="F89" s="224"/>
      <c r="G89" s="221"/>
      <c r="H89" s="221"/>
      <c r="I89" s="221"/>
    </row>
    <row r="90" spans="1:9" ht="15.75" customHeight="1">
      <c r="C90" s="79">
        <f>SUM(C88:C89)</f>
        <v>0</v>
      </c>
      <c r="D90" s="79">
        <f>SUM(D88:D89)</f>
        <v>0</v>
      </c>
      <c r="E90" s="79">
        <f>SUM(E88:E89)</f>
        <v>0</v>
      </c>
      <c r="F90" s="65"/>
      <c r="G90" s="79">
        <f>SUM(G88:G89)</f>
        <v>0</v>
      </c>
      <c r="H90" s="79">
        <f>SUM(H88:H89)</f>
        <v>0</v>
      </c>
      <c r="I90" s="79">
        <f>SUM(I88:I89)</f>
        <v>0</v>
      </c>
    </row>
    <row r="91" spans="1:9" ht="15.75" hidden="1" customHeight="1">
      <c r="C91" s="79">
        <f>+C27+C31+C37+C44+C48+C53+C56+C59+C64+C68+C73+C77+C82+C86+C90</f>
        <v>0</v>
      </c>
      <c r="D91" s="79">
        <f>+D27+D31+D37+D44+D48+D53+D56+D59+D64+D68+D73+D77+D82+D86+D90</f>
        <v>0</v>
      </c>
      <c r="E91" s="79">
        <f>+E27+E31+E37+E44+E48+E53+E56+E59+E64+E68+E73+E77+E82+E86+E90</f>
        <v>0</v>
      </c>
      <c r="F91" s="65"/>
      <c r="G91" s="65"/>
      <c r="H91" s="65"/>
      <c r="I91" s="65"/>
    </row>
    <row r="92" spans="1:9" ht="15.75" customHeight="1">
      <c r="B92" s="46" t="s">
        <v>131</v>
      </c>
      <c r="C92" s="79">
        <f>+(C91/44)*100</f>
        <v>0</v>
      </c>
      <c r="D92" s="79">
        <f>+(D91/44)*100</f>
        <v>0</v>
      </c>
      <c r="E92" s="79">
        <f>+(E91/44)*100</f>
        <v>0</v>
      </c>
      <c r="F92" s="65"/>
      <c r="G92" s="79">
        <f>+(G91/44)*100</f>
        <v>0</v>
      </c>
      <c r="H92" s="79">
        <f>+(H91/44)*100</f>
        <v>0</v>
      </c>
      <c r="I92" s="79">
        <f>+(I91/44)*100</f>
        <v>0</v>
      </c>
    </row>
    <row r="93" spans="1:9" ht="15.75" customHeight="1">
      <c r="D93" s="79"/>
      <c r="E93" s="79"/>
    </row>
  </sheetData>
  <sheetProtection algorithmName="SHA-512" hashValue="5tIWAAhhK1737zoRs/D3XcNEQWr53qJuEdPuopFbXPbjsiCoYIE9/BOo/BO3fMem9WY4SGnQdSkjWWKVuPGlsw==" saltValue="XNCK4j8tHcIL+hxBlPrXvA==" spinCount="100000" sheet="1" objects="1" scenarios="1"/>
  <mergeCells count="27">
    <mergeCell ref="A87:I87"/>
    <mergeCell ref="A65:I65"/>
    <mergeCell ref="A69:I69"/>
    <mergeCell ref="A74:I74"/>
    <mergeCell ref="A78:I78"/>
    <mergeCell ref="A83:I83"/>
    <mergeCell ref="A84:I84"/>
    <mergeCell ref="C9:E9"/>
    <mergeCell ref="G9:I9"/>
    <mergeCell ref="A9:B9"/>
    <mergeCell ref="A61:I61"/>
    <mergeCell ref="A11:I11"/>
    <mergeCell ref="A28:I28"/>
    <mergeCell ref="A29:I29"/>
    <mergeCell ref="A32:I32"/>
    <mergeCell ref="A38:I38"/>
    <mergeCell ref="A45:I45"/>
    <mergeCell ref="A49:I49"/>
    <mergeCell ref="A50:I50"/>
    <mergeCell ref="A54:I54"/>
    <mergeCell ref="A57:I57"/>
    <mergeCell ref="A60:I60"/>
    <mergeCell ref="A8:I8"/>
    <mergeCell ref="A5:I5"/>
    <mergeCell ref="A6:I6"/>
    <mergeCell ref="A4:I4"/>
    <mergeCell ref="A7:I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I164"/>
  <sheetViews>
    <sheetView showGridLines="0" topLeftCell="A2" zoomScale="160" zoomScaleNormal="160" workbookViewId="0">
      <selection activeCell="D11" sqref="D11"/>
    </sheetView>
  </sheetViews>
  <sheetFormatPr baseColWidth="10" defaultColWidth="11.44140625" defaultRowHeight="13.2"/>
  <cols>
    <col min="1" max="1" width="38.6640625" style="3" customWidth="1"/>
    <col min="2" max="2" width="10.6640625" style="3" bestFit="1" customWidth="1"/>
    <col min="3" max="4" width="18.6640625" style="3" customWidth="1"/>
    <col min="5" max="5" width="23.6640625" style="3" customWidth="1"/>
    <col min="6" max="6" width="12.6640625" style="3" bestFit="1" customWidth="1"/>
    <col min="7" max="7" width="14.109375" style="3" customWidth="1"/>
    <col min="8" max="8" width="10.44140625" style="3" bestFit="1" customWidth="1"/>
    <col min="9" max="9" width="12.21875" style="3" bestFit="1" customWidth="1"/>
    <col min="10" max="10" width="7.6640625" style="3" bestFit="1" customWidth="1"/>
    <col min="11" max="11" width="9.21875" style="3" bestFit="1" customWidth="1"/>
    <col min="12" max="16384" width="11.44140625" style="3"/>
  </cols>
  <sheetData>
    <row r="1" spans="1:9" ht="100.95" customHeight="1">
      <c r="A1" s="362"/>
      <c r="B1" s="362"/>
      <c r="C1" s="362"/>
      <c r="D1" s="362"/>
      <c r="E1" s="362"/>
    </row>
    <row r="2" spans="1:9" ht="49.2" customHeight="1">
      <c r="A2" s="367" t="s">
        <v>92</v>
      </c>
      <c r="B2" s="367"/>
      <c r="C2" s="367"/>
      <c r="D2" s="367"/>
      <c r="E2" s="367"/>
      <c r="F2" s="8"/>
      <c r="G2" s="8"/>
      <c r="H2" s="8"/>
      <c r="I2" s="8"/>
    </row>
    <row r="3" spans="1:9" ht="25.8">
      <c r="A3" s="368" t="s">
        <v>93</v>
      </c>
      <c r="B3" s="368" t="s">
        <v>13</v>
      </c>
      <c r="C3" s="368" t="s">
        <v>94</v>
      </c>
      <c r="D3" s="368" t="s">
        <v>95</v>
      </c>
      <c r="E3" s="368" t="s">
        <v>96</v>
      </c>
      <c r="F3" s="9"/>
      <c r="G3" s="9"/>
      <c r="H3" s="9"/>
      <c r="I3" s="9"/>
    </row>
    <row r="4" spans="1:9" ht="0.75" customHeight="1">
      <c r="A4" s="368"/>
      <c r="B4" s="368"/>
      <c r="C4" s="368"/>
      <c r="D4" s="368"/>
      <c r="E4" s="368"/>
    </row>
    <row r="5" spans="1:9" ht="13.2" hidden="1" customHeight="1">
      <c r="A5" s="368"/>
      <c r="B5" s="368"/>
      <c r="C5" s="368"/>
      <c r="D5" s="368"/>
      <c r="E5" s="368"/>
    </row>
    <row r="6" spans="1:9" ht="14.4">
      <c r="A6" s="138" t="s">
        <v>197</v>
      </c>
      <c r="B6" s="5"/>
      <c r="C6" s="5"/>
      <c r="D6" s="5"/>
      <c r="E6" s="211"/>
    </row>
    <row r="7" spans="1:9" ht="14.4">
      <c r="A7" s="138" t="s">
        <v>198</v>
      </c>
      <c r="B7" s="213"/>
      <c r="C7" s="213"/>
      <c r="D7" s="213"/>
      <c r="E7" s="214"/>
    </row>
    <row r="8" spans="1:9" ht="14.4">
      <c r="A8" s="138" t="s">
        <v>97</v>
      </c>
      <c r="B8" s="5"/>
      <c r="C8" s="5"/>
      <c r="D8" s="5"/>
      <c r="E8" s="211"/>
    </row>
    <row r="9" spans="1:9" ht="14.4">
      <c r="A9" s="138" t="s">
        <v>98</v>
      </c>
      <c r="B9" s="5"/>
      <c r="C9" s="172"/>
      <c r="D9" s="22"/>
      <c r="E9" s="211"/>
    </row>
    <row r="10" spans="1:9" ht="14.4">
      <c r="A10" s="138" t="s">
        <v>99</v>
      </c>
      <c r="B10" s="5"/>
      <c r="C10" s="5"/>
      <c r="D10" s="5"/>
      <c r="E10" s="211"/>
    </row>
    <row r="11" spans="1:9" ht="14.4">
      <c r="A11" s="138" t="s">
        <v>200</v>
      </c>
      <c r="B11" s="5"/>
      <c r="C11" s="5"/>
      <c r="D11" s="172"/>
      <c r="E11" s="211"/>
    </row>
    <row r="12" spans="1:9" ht="14.4">
      <c r="A12" s="138" t="s">
        <v>100</v>
      </c>
      <c r="B12" s="247"/>
      <c r="C12" s="247"/>
      <c r="D12" s="5"/>
      <c r="E12" s="211"/>
    </row>
    <row r="13" spans="1:9" ht="14.4">
      <c r="A13" s="138" t="s">
        <v>199</v>
      </c>
      <c r="B13" s="5"/>
      <c r="C13" s="5"/>
      <c r="D13" s="5"/>
      <c r="E13" s="212"/>
    </row>
    <row r="14" spans="1:9" ht="14.4">
      <c r="A14" s="138" t="s">
        <v>101</v>
      </c>
      <c r="B14" s="5"/>
      <c r="C14" s="5"/>
      <c r="D14" s="5"/>
      <c r="E14" s="211"/>
    </row>
    <row r="15" spans="1:9" ht="14.4">
      <c r="A15" s="248" t="s">
        <v>201</v>
      </c>
      <c r="B15" s="5"/>
      <c r="C15" s="5"/>
      <c r="D15" s="5"/>
      <c r="E15" s="211"/>
    </row>
    <row r="16" spans="1:9" ht="14.4">
      <c r="A16" s="138" t="s">
        <v>202</v>
      </c>
      <c r="B16" s="5"/>
      <c r="C16" s="5"/>
      <c r="D16" s="5"/>
      <c r="E16" s="211"/>
    </row>
    <row r="17" spans="1:5" ht="14.4">
      <c r="A17" s="138" t="s">
        <v>102</v>
      </c>
      <c r="B17" s="5"/>
      <c r="C17" s="5"/>
      <c r="D17" s="5"/>
      <c r="E17" s="211"/>
    </row>
    <row r="18" spans="1:5" ht="14.4">
      <c r="A18" s="6"/>
      <c r="B18" s="5"/>
      <c r="C18" s="5"/>
      <c r="D18" s="5"/>
      <c r="E18" s="211"/>
    </row>
    <row r="19" spans="1:5" ht="14.4">
      <c r="A19" s="6"/>
      <c r="B19" s="5"/>
      <c r="C19" s="5"/>
      <c r="D19" s="5"/>
      <c r="E19" s="211"/>
    </row>
    <row r="20" spans="1:5" ht="14.4">
      <c r="A20" s="6"/>
      <c r="B20" s="5"/>
      <c r="C20" s="5"/>
      <c r="D20" s="5"/>
      <c r="E20" s="211"/>
    </row>
    <row r="21" spans="1:5" ht="14.4">
      <c r="A21" s="6"/>
      <c r="B21" s="5"/>
      <c r="C21" s="5"/>
      <c r="D21" s="5"/>
      <c r="E21" s="211"/>
    </row>
    <row r="22" spans="1:5" ht="14.4">
      <c r="A22" s="6"/>
      <c r="B22" s="5"/>
      <c r="C22" s="5"/>
      <c r="D22" s="5"/>
      <c r="E22" s="211"/>
    </row>
    <row r="23" spans="1:5" ht="14.4">
      <c r="A23" s="6"/>
      <c r="B23" s="5"/>
      <c r="C23" s="5"/>
      <c r="D23" s="5"/>
      <c r="E23" s="211"/>
    </row>
    <row r="24" spans="1:5" ht="14.4">
      <c r="A24" s="6"/>
      <c r="B24" s="5"/>
      <c r="C24" s="5"/>
      <c r="D24" s="5"/>
      <c r="E24" s="211"/>
    </row>
    <row r="25" spans="1:5" ht="14.4">
      <c r="A25" s="6"/>
      <c r="B25" s="5"/>
      <c r="C25" s="5"/>
      <c r="D25" s="5"/>
      <c r="E25" s="211"/>
    </row>
    <row r="26" spans="1:5" ht="14.4">
      <c r="A26" s="6"/>
      <c r="B26" s="5"/>
      <c r="C26" s="5"/>
      <c r="D26" s="5"/>
      <c r="E26" s="211"/>
    </row>
    <row r="27" spans="1:5" ht="14.4">
      <c r="A27" s="6"/>
      <c r="B27" s="5"/>
      <c r="C27" s="5"/>
      <c r="D27" s="5"/>
      <c r="E27" s="211"/>
    </row>
    <row r="28" spans="1:5" ht="14.4">
      <c r="A28" s="6"/>
      <c r="B28" s="5"/>
      <c r="C28" s="5"/>
      <c r="D28" s="5"/>
      <c r="E28" s="211"/>
    </row>
    <row r="29" spans="1:5" ht="14.4">
      <c r="A29" s="6"/>
      <c r="B29" s="5"/>
      <c r="C29" s="5"/>
      <c r="D29" s="5"/>
      <c r="E29" s="211"/>
    </row>
    <row r="30" spans="1:5" ht="14.4">
      <c r="A30" s="6"/>
      <c r="B30" s="5"/>
      <c r="C30" s="5"/>
      <c r="D30" s="5"/>
      <c r="E30" s="211"/>
    </row>
    <row r="31" spans="1:5" ht="14.4">
      <c r="A31" s="6"/>
      <c r="B31" s="5"/>
      <c r="C31" s="5"/>
      <c r="D31" s="5"/>
      <c r="E31" s="211"/>
    </row>
    <row r="32" spans="1:5" ht="14.4">
      <c r="A32" s="6"/>
      <c r="B32" s="5"/>
      <c r="C32" s="5"/>
      <c r="D32" s="5"/>
      <c r="E32" s="211"/>
    </row>
    <row r="33" spans="1:6" ht="14.4">
      <c r="A33" s="6"/>
      <c r="B33" s="5"/>
      <c r="C33" s="5"/>
      <c r="D33" s="5"/>
      <c r="E33" s="211"/>
    </row>
    <row r="34" spans="1:6">
      <c r="A34" s="364"/>
      <c r="B34" s="365"/>
      <c r="C34" s="366"/>
      <c r="D34" s="139" t="s">
        <v>65</v>
      </c>
      <c r="E34" s="7">
        <f>SUM(E6:E33)</f>
        <v>0</v>
      </c>
    </row>
    <row r="35" spans="1:6" ht="31.5" customHeight="1">
      <c r="A35" s="363" t="s">
        <v>103</v>
      </c>
      <c r="B35" s="363"/>
      <c r="C35" s="363"/>
      <c r="D35" s="363"/>
      <c r="E35" s="363"/>
      <c r="F35" s="4"/>
    </row>
    <row r="36" spans="1:6">
      <c r="A36" s="4"/>
      <c r="B36" s="4"/>
      <c r="C36" s="4"/>
      <c r="D36" s="4"/>
      <c r="E36" s="4"/>
      <c r="F36" s="4"/>
    </row>
    <row r="37" spans="1:6">
      <c r="A37" s="4"/>
      <c r="B37" s="4"/>
      <c r="C37" s="4"/>
      <c r="D37" s="4"/>
      <c r="E37" s="4"/>
      <c r="F37" s="4"/>
    </row>
    <row r="38" spans="1:6">
      <c r="A38" s="4"/>
      <c r="B38" s="4"/>
      <c r="C38" s="4"/>
      <c r="D38" s="4"/>
      <c r="E38" s="4"/>
      <c r="F38" s="4"/>
    </row>
    <row r="39" spans="1:6">
      <c r="A39" s="4"/>
      <c r="B39" s="4"/>
      <c r="C39" s="4"/>
      <c r="D39" s="4"/>
      <c r="E39" s="4"/>
      <c r="F39" s="4"/>
    </row>
    <row r="40" spans="1:6">
      <c r="A40" s="4"/>
      <c r="B40" s="4"/>
      <c r="C40" s="4"/>
      <c r="D40" s="4"/>
      <c r="E40" s="4"/>
      <c r="F40" s="4"/>
    </row>
    <row r="41" spans="1:6">
      <c r="A41" s="4"/>
      <c r="B41" s="4"/>
      <c r="C41" s="4"/>
      <c r="D41" s="4"/>
      <c r="E41" s="4"/>
      <c r="F41" s="4"/>
    </row>
    <row r="42" spans="1:6">
      <c r="A42" s="4"/>
      <c r="B42" s="4"/>
      <c r="C42" s="4"/>
      <c r="D42" s="4"/>
      <c r="E42" s="4"/>
      <c r="F42" s="4"/>
    </row>
    <row r="43" spans="1:6">
      <c r="A43" s="4"/>
      <c r="B43" s="4"/>
      <c r="C43" s="4"/>
      <c r="D43" s="4"/>
      <c r="E43" s="4"/>
      <c r="F43" s="4"/>
    </row>
    <row r="44" spans="1:6">
      <c r="A44" s="4"/>
      <c r="B44" s="4"/>
      <c r="C44" s="4"/>
      <c r="D44" s="4"/>
      <c r="E44" s="4"/>
      <c r="F44" s="4"/>
    </row>
    <row r="45" spans="1:6">
      <c r="A45" s="4"/>
      <c r="B45" s="4"/>
      <c r="C45" s="4"/>
      <c r="D45" s="4"/>
      <c r="E45" s="4"/>
      <c r="F45" s="4"/>
    </row>
    <row r="46" spans="1:6">
      <c r="A46" s="4"/>
      <c r="B46" s="4"/>
      <c r="C46" s="4"/>
      <c r="D46" s="4"/>
      <c r="E46" s="4"/>
      <c r="F46" s="4"/>
    </row>
    <row r="47" spans="1:6">
      <c r="A47" s="4"/>
      <c r="B47" s="4"/>
      <c r="C47" s="4"/>
      <c r="D47" s="4"/>
      <c r="E47" s="4"/>
      <c r="F47" s="4"/>
    </row>
    <row r="48" spans="1:6">
      <c r="A48" s="4"/>
      <c r="B48" s="4"/>
      <c r="C48" s="4"/>
      <c r="D48" s="4"/>
      <c r="E48" s="4"/>
      <c r="F48" s="4"/>
    </row>
    <row r="49" spans="1:6">
      <c r="A49" s="4"/>
      <c r="B49" s="4"/>
      <c r="C49" s="4"/>
      <c r="D49" s="4"/>
      <c r="E49" s="4"/>
      <c r="F49" s="4"/>
    </row>
    <row r="50" spans="1:6">
      <c r="A50" s="4"/>
      <c r="B50" s="4"/>
      <c r="C50" s="4"/>
      <c r="D50" s="4"/>
      <c r="E50" s="4"/>
      <c r="F50" s="4"/>
    </row>
    <row r="51" spans="1:6">
      <c r="A51" s="4"/>
      <c r="B51" s="4"/>
      <c r="C51" s="4"/>
      <c r="D51" s="4"/>
      <c r="E51" s="4"/>
      <c r="F51" s="4"/>
    </row>
    <row r="52" spans="1:6">
      <c r="A52" s="4"/>
      <c r="B52" s="4"/>
      <c r="C52" s="4"/>
      <c r="D52" s="4"/>
      <c r="E52" s="4"/>
      <c r="F52" s="4"/>
    </row>
    <row r="53" spans="1:6">
      <c r="A53" s="4"/>
      <c r="B53" s="4"/>
      <c r="C53" s="4"/>
      <c r="D53" s="4"/>
      <c r="E53" s="4"/>
      <c r="F53" s="4"/>
    </row>
    <row r="54" spans="1:6">
      <c r="A54" s="4"/>
      <c r="B54" s="4"/>
      <c r="C54" s="4"/>
      <c r="D54" s="4"/>
      <c r="E54" s="4"/>
      <c r="F54" s="4"/>
    </row>
    <row r="55" spans="1:6">
      <c r="A55" s="4"/>
      <c r="B55" s="4"/>
      <c r="C55" s="4"/>
      <c r="D55" s="4"/>
      <c r="E55" s="4"/>
      <c r="F55" s="4"/>
    </row>
    <row r="56" spans="1:6">
      <c r="A56" s="4"/>
      <c r="B56" s="4"/>
      <c r="C56" s="4"/>
      <c r="D56" s="4"/>
      <c r="E56" s="4"/>
      <c r="F56" s="4"/>
    </row>
    <row r="57" spans="1:6">
      <c r="A57" s="4"/>
      <c r="B57" s="4"/>
      <c r="C57" s="4"/>
      <c r="D57" s="4"/>
      <c r="E57" s="4"/>
      <c r="F57" s="4"/>
    </row>
    <row r="58" spans="1:6">
      <c r="A58" s="4"/>
      <c r="B58" s="4"/>
      <c r="C58" s="4"/>
      <c r="D58" s="4"/>
      <c r="E58" s="4"/>
      <c r="F58" s="4"/>
    </row>
    <row r="59" spans="1:6">
      <c r="A59" s="4"/>
      <c r="B59" s="4"/>
      <c r="C59" s="4"/>
      <c r="D59" s="4"/>
      <c r="E59" s="4"/>
      <c r="F59" s="4"/>
    </row>
    <row r="60" spans="1:6">
      <c r="A60" s="4"/>
      <c r="B60" s="4"/>
      <c r="C60" s="4"/>
      <c r="D60" s="4"/>
      <c r="E60" s="4"/>
      <c r="F60" s="4"/>
    </row>
    <row r="61" spans="1:6">
      <c r="A61" s="4"/>
      <c r="B61" s="4"/>
      <c r="C61" s="4"/>
      <c r="D61" s="4"/>
      <c r="E61" s="4"/>
      <c r="F61" s="4"/>
    </row>
    <row r="62" spans="1:6">
      <c r="A62" s="4"/>
      <c r="B62" s="4"/>
      <c r="C62" s="4"/>
      <c r="D62" s="4"/>
      <c r="E62" s="4"/>
      <c r="F62" s="4"/>
    </row>
    <row r="63" spans="1:6">
      <c r="A63" s="4"/>
      <c r="B63" s="4"/>
      <c r="C63" s="4"/>
      <c r="D63" s="4"/>
      <c r="E63" s="4"/>
      <c r="F63" s="4"/>
    </row>
    <row r="64" spans="1:6">
      <c r="A64" s="4"/>
      <c r="B64" s="4"/>
      <c r="C64" s="4"/>
      <c r="D64" s="4"/>
      <c r="E64" s="4"/>
      <c r="F64" s="4"/>
    </row>
    <row r="65" spans="1:6">
      <c r="A65" s="4"/>
      <c r="B65" s="4"/>
      <c r="C65" s="4"/>
      <c r="D65" s="4"/>
      <c r="E65" s="4"/>
      <c r="F65" s="4"/>
    </row>
    <row r="66" spans="1:6">
      <c r="A66" s="4"/>
      <c r="B66" s="4"/>
      <c r="C66" s="4"/>
      <c r="D66" s="4"/>
      <c r="E66" s="4"/>
      <c r="F66" s="4"/>
    </row>
    <row r="67" spans="1:6">
      <c r="A67" s="4"/>
      <c r="B67" s="4"/>
      <c r="C67" s="4"/>
      <c r="D67" s="4"/>
      <c r="E67" s="4"/>
      <c r="F67" s="4"/>
    </row>
    <row r="68" spans="1:6">
      <c r="A68" s="4"/>
      <c r="B68" s="4"/>
      <c r="C68" s="4"/>
      <c r="D68" s="4"/>
      <c r="E68" s="4"/>
      <c r="F68" s="4"/>
    </row>
    <row r="69" spans="1:6">
      <c r="A69" s="4"/>
      <c r="B69" s="4"/>
      <c r="C69" s="4"/>
      <c r="D69" s="4"/>
      <c r="E69" s="4"/>
      <c r="F69" s="4"/>
    </row>
    <row r="70" spans="1:6">
      <c r="A70" s="4"/>
      <c r="B70" s="4"/>
      <c r="C70" s="4"/>
      <c r="D70" s="4"/>
      <c r="E70" s="4"/>
      <c r="F70" s="4"/>
    </row>
    <row r="71" spans="1:6">
      <c r="A71" s="4"/>
      <c r="B71" s="4"/>
      <c r="C71" s="4"/>
      <c r="D71" s="4"/>
      <c r="E71" s="4"/>
      <c r="F71" s="4"/>
    </row>
    <row r="72" spans="1:6">
      <c r="A72" s="4"/>
      <c r="B72" s="4"/>
      <c r="C72" s="4"/>
      <c r="D72" s="4"/>
      <c r="E72" s="4"/>
      <c r="F72" s="4"/>
    </row>
    <row r="73" spans="1:6">
      <c r="A73" s="4"/>
      <c r="B73" s="4"/>
      <c r="C73" s="4"/>
      <c r="D73" s="4"/>
      <c r="E73" s="4"/>
      <c r="F73" s="4"/>
    </row>
    <row r="74" spans="1:6">
      <c r="A74" s="4"/>
      <c r="B74" s="4"/>
      <c r="C74" s="4"/>
      <c r="D74" s="4"/>
      <c r="E74" s="4"/>
      <c r="F74" s="4"/>
    </row>
    <row r="75" spans="1:6">
      <c r="A75" s="4"/>
      <c r="B75" s="4"/>
      <c r="C75" s="4"/>
      <c r="D75" s="4"/>
      <c r="E75" s="4"/>
      <c r="F75" s="4"/>
    </row>
    <row r="76" spans="1:6">
      <c r="A76" s="4"/>
      <c r="B76" s="4"/>
      <c r="C76" s="4"/>
      <c r="D76" s="4"/>
      <c r="E76" s="4"/>
      <c r="F76" s="4"/>
    </row>
    <row r="77" spans="1:6">
      <c r="A77" s="4"/>
      <c r="B77" s="4"/>
      <c r="C77" s="4"/>
      <c r="D77" s="4"/>
      <c r="E77" s="4"/>
      <c r="F77" s="4"/>
    </row>
    <row r="78" spans="1:6">
      <c r="A78" s="4"/>
      <c r="B78" s="4"/>
      <c r="C78" s="4"/>
      <c r="D78" s="4"/>
      <c r="E78" s="4"/>
      <c r="F78" s="4"/>
    </row>
    <row r="79" spans="1:6">
      <c r="A79" s="4"/>
      <c r="B79" s="4"/>
      <c r="C79" s="4"/>
      <c r="D79" s="4"/>
      <c r="E79" s="4"/>
      <c r="F79" s="4"/>
    </row>
    <row r="80" spans="1:6">
      <c r="A80" s="4"/>
      <c r="B80" s="4"/>
      <c r="C80" s="4"/>
      <c r="D80" s="4"/>
      <c r="E80" s="4"/>
      <c r="F80" s="4"/>
    </row>
    <row r="81" spans="1:6">
      <c r="A81" s="4"/>
      <c r="B81" s="4"/>
      <c r="C81" s="4"/>
      <c r="D81" s="4"/>
      <c r="E81" s="4"/>
      <c r="F81" s="4"/>
    </row>
    <row r="82" spans="1:6">
      <c r="A82" s="4"/>
      <c r="B82" s="4"/>
      <c r="C82" s="4"/>
      <c r="D82" s="4"/>
      <c r="E82" s="4"/>
      <c r="F82" s="4"/>
    </row>
    <row r="83" spans="1:6">
      <c r="A83" s="4"/>
      <c r="B83" s="4"/>
      <c r="C83" s="4"/>
      <c r="D83" s="4"/>
      <c r="E83" s="4"/>
      <c r="F83" s="4"/>
    </row>
    <row r="84" spans="1:6">
      <c r="A84" s="4"/>
      <c r="B84" s="4"/>
      <c r="C84" s="4"/>
      <c r="D84" s="4"/>
      <c r="E84" s="4"/>
      <c r="F84" s="4"/>
    </row>
    <row r="85" spans="1:6">
      <c r="A85" s="4"/>
      <c r="B85" s="4"/>
      <c r="C85" s="4"/>
      <c r="D85" s="4"/>
      <c r="E85" s="4"/>
      <c r="F85" s="4"/>
    </row>
    <row r="86" spans="1:6">
      <c r="A86" s="4"/>
      <c r="B86" s="4"/>
      <c r="C86" s="4"/>
      <c r="D86" s="4"/>
      <c r="E86" s="4"/>
      <c r="F86" s="4"/>
    </row>
    <row r="87" spans="1:6">
      <c r="A87" s="4"/>
      <c r="B87" s="4"/>
      <c r="C87" s="4"/>
      <c r="D87" s="4"/>
      <c r="E87" s="4"/>
      <c r="F87" s="4"/>
    </row>
    <row r="88" spans="1:6">
      <c r="A88" s="4"/>
      <c r="B88" s="4"/>
      <c r="C88" s="4"/>
      <c r="D88" s="4"/>
      <c r="E88" s="4"/>
      <c r="F88" s="4"/>
    </row>
    <row r="89" spans="1:6">
      <c r="A89" s="4"/>
      <c r="B89" s="4"/>
      <c r="C89" s="4"/>
      <c r="D89" s="4"/>
      <c r="E89" s="4"/>
      <c r="F89" s="4"/>
    </row>
    <row r="90" spans="1:6">
      <c r="A90" s="4"/>
      <c r="B90" s="4"/>
      <c r="C90" s="4"/>
      <c r="D90" s="4"/>
      <c r="E90" s="4"/>
      <c r="F90" s="4"/>
    </row>
    <row r="91" spans="1:6">
      <c r="A91" s="4"/>
      <c r="B91" s="4"/>
      <c r="C91" s="4"/>
      <c r="D91" s="4"/>
      <c r="E91" s="4"/>
      <c r="F91" s="4"/>
    </row>
    <row r="92" spans="1:6">
      <c r="A92" s="4"/>
      <c r="B92" s="4"/>
      <c r="C92" s="4"/>
      <c r="D92" s="4"/>
      <c r="E92" s="4"/>
      <c r="F92" s="4"/>
    </row>
    <row r="93" spans="1:6">
      <c r="A93" s="4"/>
      <c r="B93" s="4"/>
      <c r="C93" s="4"/>
      <c r="D93" s="4"/>
      <c r="E93" s="4"/>
      <c r="F93" s="4"/>
    </row>
    <row r="94" spans="1:6">
      <c r="A94" s="4"/>
      <c r="B94" s="4"/>
      <c r="C94" s="4"/>
      <c r="D94" s="4"/>
      <c r="E94" s="4"/>
      <c r="F94" s="4"/>
    </row>
    <row r="95" spans="1:6">
      <c r="A95" s="4"/>
      <c r="B95" s="4"/>
      <c r="C95" s="4"/>
      <c r="D95" s="4"/>
      <c r="E95" s="4"/>
      <c r="F95" s="4"/>
    </row>
    <row r="96" spans="1:6">
      <c r="A96" s="4"/>
      <c r="B96" s="4"/>
      <c r="C96" s="4"/>
      <c r="D96" s="4"/>
      <c r="E96" s="4"/>
      <c r="F96" s="4"/>
    </row>
    <row r="97" spans="1:6">
      <c r="A97" s="4"/>
      <c r="B97" s="4"/>
      <c r="C97" s="4"/>
      <c r="D97" s="4"/>
      <c r="E97" s="4"/>
      <c r="F97" s="4"/>
    </row>
    <row r="98" spans="1:6">
      <c r="A98" s="4"/>
      <c r="B98" s="4"/>
      <c r="C98" s="4"/>
      <c r="D98" s="4"/>
      <c r="E98" s="4"/>
      <c r="F98" s="4"/>
    </row>
    <row r="99" spans="1:6">
      <c r="A99" s="4"/>
      <c r="B99" s="4"/>
      <c r="C99" s="4"/>
      <c r="D99" s="4"/>
      <c r="E99" s="4"/>
      <c r="F99" s="4"/>
    </row>
    <row r="100" spans="1:6">
      <c r="A100" s="4"/>
      <c r="B100" s="4"/>
      <c r="C100" s="4"/>
      <c r="D100" s="4"/>
      <c r="E100" s="4"/>
      <c r="F100" s="4"/>
    </row>
    <row r="101" spans="1:6">
      <c r="A101" s="4"/>
      <c r="B101" s="4"/>
      <c r="C101" s="4"/>
      <c r="D101" s="4"/>
      <c r="E101" s="4"/>
      <c r="F101" s="4"/>
    </row>
    <row r="102" spans="1:6">
      <c r="A102" s="4"/>
      <c r="B102" s="4"/>
      <c r="C102" s="4"/>
      <c r="D102" s="4"/>
      <c r="E102" s="4"/>
      <c r="F102" s="4"/>
    </row>
    <row r="103" spans="1:6">
      <c r="A103" s="4"/>
      <c r="B103" s="4"/>
      <c r="C103" s="4"/>
      <c r="D103" s="4"/>
      <c r="E103" s="4"/>
      <c r="F103" s="4"/>
    </row>
    <row r="104" spans="1:6">
      <c r="A104" s="4"/>
      <c r="B104" s="4"/>
      <c r="C104" s="4"/>
      <c r="D104" s="4"/>
      <c r="E104" s="4"/>
      <c r="F104" s="4"/>
    </row>
    <row r="105" spans="1:6">
      <c r="A105" s="4"/>
      <c r="B105" s="4"/>
      <c r="C105" s="4"/>
      <c r="D105" s="4"/>
      <c r="E105" s="4"/>
      <c r="F105" s="4"/>
    </row>
    <row r="106" spans="1:6">
      <c r="A106" s="4"/>
      <c r="B106" s="4"/>
      <c r="C106" s="4"/>
      <c r="D106" s="4"/>
      <c r="E106" s="4"/>
      <c r="F106" s="4"/>
    </row>
    <row r="107" spans="1:6">
      <c r="A107" s="4"/>
      <c r="B107" s="4"/>
      <c r="C107" s="4"/>
      <c r="D107" s="4"/>
      <c r="E107" s="4"/>
      <c r="F107" s="4"/>
    </row>
    <row r="108" spans="1:6">
      <c r="A108" s="4"/>
      <c r="B108" s="4"/>
      <c r="C108" s="4"/>
      <c r="D108" s="4"/>
      <c r="E108" s="4"/>
      <c r="F108" s="4"/>
    </row>
    <row r="109" spans="1:6">
      <c r="A109" s="4"/>
      <c r="B109" s="4"/>
      <c r="C109" s="4"/>
      <c r="D109" s="4"/>
      <c r="E109" s="4"/>
      <c r="F109" s="4"/>
    </row>
    <row r="110" spans="1:6">
      <c r="A110" s="4"/>
      <c r="B110" s="4"/>
      <c r="C110" s="4"/>
      <c r="D110" s="4"/>
      <c r="E110" s="4"/>
      <c r="F110" s="4"/>
    </row>
    <row r="111" spans="1:6">
      <c r="A111" s="4"/>
      <c r="B111" s="4"/>
      <c r="C111" s="4"/>
      <c r="D111" s="4"/>
      <c r="E111" s="4"/>
      <c r="F111" s="4"/>
    </row>
    <row r="112" spans="1:6">
      <c r="A112" s="4"/>
      <c r="B112" s="4"/>
      <c r="C112" s="4"/>
      <c r="D112" s="4"/>
      <c r="E112" s="4"/>
      <c r="F112" s="4"/>
    </row>
    <row r="113" spans="1:6">
      <c r="A113" s="4"/>
      <c r="B113" s="4"/>
      <c r="C113" s="4"/>
      <c r="D113" s="4"/>
      <c r="E113" s="4"/>
      <c r="F113" s="4"/>
    </row>
    <row r="114" spans="1:6">
      <c r="A114" s="4"/>
      <c r="B114" s="4"/>
      <c r="C114" s="4"/>
      <c r="D114" s="4"/>
      <c r="E114" s="4"/>
      <c r="F114" s="4"/>
    </row>
    <row r="115" spans="1:6">
      <c r="A115" s="4"/>
      <c r="B115" s="4"/>
      <c r="C115" s="4"/>
      <c r="D115" s="4"/>
      <c r="E115" s="4"/>
      <c r="F115" s="4"/>
    </row>
    <row r="116" spans="1:6">
      <c r="A116" s="4"/>
      <c r="B116" s="4"/>
      <c r="C116" s="4"/>
      <c r="D116" s="4"/>
      <c r="E116" s="4"/>
      <c r="F116" s="4"/>
    </row>
    <row r="117" spans="1:6">
      <c r="A117" s="4"/>
      <c r="B117" s="4"/>
      <c r="C117" s="4"/>
      <c r="D117" s="4"/>
      <c r="E117" s="4"/>
      <c r="F117" s="4"/>
    </row>
    <row r="118" spans="1:6">
      <c r="A118" s="4"/>
      <c r="B118" s="4"/>
      <c r="C118" s="4"/>
      <c r="D118" s="4"/>
      <c r="E118" s="4"/>
      <c r="F118" s="4"/>
    </row>
    <row r="119" spans="1:6">
      <c r="A119" s="4"/>
      <c r="B119" s="4"/>
      <c r="C119" s="4"/>
      <c r="D119" s="4"/>
      <c r="E119" s="4"/>
      <c r="F119" s="4"/>
    </row>
    <row r="120" spans="1:6">
      <c r="A120" s="4"/>
      <c r="B120" s="4"/>
      <c r="C120" s="4"/>
      <c r="D120" s="4"/>
      <c r="E120" s="4"/>
      <c r="F120" s="4"/>
    </row>
    <row r="121" spans="1:6">
      <c r="A121" s="4"/>
      <c r="B121" s="4"/>
      <c r="C121" s="4"/>
      <c r="D121" s="4"/>
      <c r="E121" s="4"/>
      <c r="F121" s="4"/>
    </row>
    <row r="122" spans="1:6">
      <c r="A122" s="4"/>
      <c r="B122" s="4"/>
      <c r="C122" s="4"/>
      <c r="D122" s="4"/>
      <c r="E122" s="4"/>
      <c r="F122" s="4"/>
    </row>
    <row r="123" spans="1:6">
      <c r="A123" s="4"/>
      <c r="B123" s="4"/>
      <c r="C123" s="4"/>
      <c r="D123" s="4"/>
      <c r="E123" s="4"/>
      <c r="F123" s="4"/>
    </row>
    <row r="124" spans="1:6">
      <c r="A124" s="4"/>
      <c r="B124" s="4"/>
      <c r="C124" s="4"/>
      <c r="D124" s="4"/>
      <c r="E124" s="4"/>
      <c r="F124" s="4"/>
    </row>
    <row r="125" spans="1:6">
      <c r="A125" s="4"/>
      <c r="B125" s="4"/>
      <c r="C125" s="4"/>
      <c r="D125" s="4"/>
      <c r="E125" s="4"/>
      <c r="F125" s="4"/>
    </row>
    <row r="126" spans="1:6">
      <c r="A126" s="4"/>
      <c r="B126" s="4"/>
      <c r="C126" s="4"/>
      <c r="D126" s="4"/>
      <c r="E126" s="4"/>
      <c r="F126" s="4"/>
    </row>
    <row r="127" spans="1:6">
      <c r="A127" s="4"/>
      <c r="B127" s="4"/>
      <c r="C127" s="4"/>
      <c r="D127" s="4"/>
      <c r="E127" s="4"/>
      <c r="F127" s="4"/>
    </row>
    <row r="128" spans="1:6">
      <c r="A128" s="4"/>
      <c r="B128" s="4"/>
      <c r="C128" s="4"/>
      <c r="D128" s="4"/>
      <c r="E128" s="4"/>
      <c r="F128" s="4"/>
    </row>
    <row r="129" spans="1:6">
      <c r="A129" s="4"/>
      <c r="B129" s="4"/>
      <c r="C129" s="4"/>
      <c r="D129" s="4"/>
      <c r="E129" s="4"/>
      <c r="F129" s="4"/>
    </row>
    <row r="130" spans="1:6">
      <c r="A130" s="4"/>
      <c r="B130" s="4"/>
      <c r="C130" s="4"/>
      <c r="D130" s="4"/>
      <c r="E130" s="4"/>
      <c r="F130" s="4"/>
    </row>
    <row r="131" spans="1:6">
      <c r="A131" s="4"/>
      <c r="B131" s="4"/>
      <c r="C131" s="4"/>
      <c r="D131" s="4"/>
      <c r="E131" s="4"/>
      <c r="F131" s="4"/>
    </row>
    <row r="132" spans="1:6">
      <c r="A132" s="4"/>
      <c r="B132" s="4"/>
      <c r="C132" s="4"/>
      <c r="D132" s="4"/>
      <c r="E132" s="4"/>
      <c r="F132" s="4"/>
    </row>
    <row r="133" spans="1:6">
      <c r="A133" s="4"/>
      <c r="B133" s="4"/>
      <c r="C133" s="4"/>
      <c r="D133" s="4"/>
      <c r="E133" s="4"/>
      <c r="F133" s="4"/>
    </row>
    <row r="134" spans="1:6">
      <c r="A134" s="4"/>
      <c r="B134" s="4"/>
      <c r="C134" s="4"/>
      <c r="D134" s="4"/>
      <c r="E134" s="4"/>
      <c r="F134" s="4"/>
    </row>
    <row r="135" spans="1:6">
      <c r="A135" s="4"/>
      <c r="B135" s="4"/>
      <c r="C135" s="4"/>
      <c r="D135" s="4"/>
      <c r="E135" s="4"/>
      <c r="F135" s="4"/>
    </row>
    <row r="136" spans="1:6">
      <c r="A136" s="4"/>
      <c r="B136" s="4"/>
      <c r="C136" s="4"/>
      <c r="D136" s="4"/>
      <c r="E136" s="4"/>
      <c r="F136" s="4"/>
    </row>
    <row r="137" spans="1:6">
      <c r="A137" s="4"/>
      <c r="B137" s="4"/>
      <c r="C137" s="4"/>
      <c r="D137" s="4"/>
      <c r="E137" s="4"/>
      <c r="F137" s="4"/>
    </row>
    <row r="138" spans="1:6">
      <c r="A138" s="4"/>
      <c r="B138" s="4"/>
      <c r="C138" s="4"/>
      <c r="D138" s="4"/>
      <c r="E138" s="4"/>
      <c r="F138" s="4"/>
    </row>
    <row r="139" spans="1:6">
      <c r="A139" s="4"/>
      <c r="B139" s="4"/>
      <c r="C139" s="4"/>
      <c r="D139" s="4"/>
      <c r="E139" s="4"/>
      <c r="F139" s="4"/>
    </row>
    <row r="140" spans="1:6">
      <c r="A140" s="4"/>
      <c r="B140" s="4"/>
      <c r="C140" s="4"/>
      <c r="D140" s="4"/>
      <c r="E140" s="4"/>
      <c r="F140" s="4"/>
    </row>
    <row r="141" spans="1:6">
      <c r="A141" s="4"/>
      <c r="B141" s="4"/>
      <c r="C141" s="4"/>
      <c r="D141" s="4"/>
      <c r="E141" s="4"/>
      <c r="F141" s="4"/>
    </row>
    <row r="142" spans="1:6">
      <c r="A142" s="4"/>
      <c r="B142" s="4"/>
      <c r="C142" s="4"/>
      <c r="D142" s="4"/>
      <c r="E142" s="4"/>
      <c r="F142" s="4"/>
    </row>
    <row r="143" spans="1:6">
      <c r="A143" s="4"/>
      <c r="B143" s="4"/>
      <c r="C143" s="4"/>
      <c r="D143" s="4"/>
      <c r="E143" s="4"/>
      <c r="F143" s="4"/>
    </row>
    <row r="144" spans="1:6">
      <c r="A144" s="4"/>
      <c r="B144" s="4"/>
      <c r="C144" s="4"/>
      <c r="D144" s="4"/>
      <c r="E144" s="4"/>
      <c r="F144" s="4"/>
    </row>
    <row r="145" spans="1:6">
      <c r="A145" s="4"/>
      <c r="B145" s="4"/>
      <c r="C145" s="4"/>
      <c r="D145" s="4"/>
      <c r="E145" s="4"/>
      <c r="F145" s="4"/>
    </row>
    <row r="146" spans="1:6">
      <c r="A146" s="4"/>
      <c r="B146" s="4"/>
      <c r="C146" s="4"/>
      <c r="D146" s="4"/>
      <c r="E146" s="4"/>
      <c r="F146" s="4"/>
    </row>
    <row r="147" spans="1:6">
      <c r="A147" s="4"/>
      <c r="B147" s="4"/>
      <c r="C147" s="4"/>
      <c r="D147" s="4"/>
      <c r="E147" s="4"/>
      <c r="F147" s="4"/>
    </row>
    <row r="148" spans="1:6">
      <c r="A148" s="4"/>
      <c r="B148" s="4"/>
      <c r="C148" s="4"/>
      <c r="D148" s="4"/>
      <c r="E148" s="4"/>
      <c r="F148" s="4"/>
    </row>
    <row r="149" spans="1:6">
      <c r="A149" s="4"/>
      <c r="B149" s="4"/>
      <c r="C149" s="4"/>
      <c r="D149" s="4"/>
      <c r="E149" s="4"/>
      <c r="F149" s="4"/>
    </row>
    <row r="150" spans="1:6">
      <c r="A150" s="4"/>
      <c r="B150" s="4"/>
      <c r="C150" s="4"/>
      <c r="D150" s="4"/>
      <c r="E150" s="4"/>
      <c r="F150" s="4"/>
    </row>
    <row r="151" spans="1:6">
      <c r="A151" s="4"/>
      <c r="B151" s="4"/>
      <c r="C151" s="4"/>
      <c r="D151" s="4"/>
      <c r="E151" s="4"/>
      <c r="F151" s="4"/>
    </row>
    <row r="152" spans="1:6">
      <c r="A152" s="4"/>
      <c r="B152" s="4"/>
      <c r="C152" s="4"/>
      <c r="D152" s="4"/>
      <c r="E152" s="4"/>
      <c r="F152" s="4"/>
    </row>
    <row r="153" spans="1:6">
      <c r="A153" s="4"/>
      <c r="B153" s="4"/>
      <c r="C153" s="4"/>
      <c r="D153" s="4"/>
      <c r="E153" s="4"/>
      <c r="F153" s="4"/>
    </row>
    <row r="154" spans="1:6">
      <c r="A154" s="4"/>
      <c r="B154" s="4"/>
      <c r="C154" s="4"/>
      <c r="D154" s="4"/>
      <c r="E154" s="4"/>
      <c r="F154" s="4"/>
    </row>
    <row r="155" spans="1:6">
      <c r="A155" s="4"/>
      <c r="B155" s="4"/>
      <c r="C155" s="4"/>
      <c r="D155" s="4"/>
      <c r="E155" s="4"/>
      <c r="F155" s="4"/>
    </row>
    <row r="156" spans="1:6">
      <c r="A156" s="4"/>
      <c r="B156" s="4"/>
      <c r="C156" s="4"/>
      <c r="D156" s="4"/>
      <c r="E156" s="4"/>
      <c r="F156" s="4"/>
    </row>
    <row r="157" spans="1:6">
      <c r="A157" s="4"/>
      <c r="B157" s="4"/>
      <c r="C157" s="4"/>
      <c r="D157" s="4"/>
      <c r="E157" s="4"/>
      <c r="F157" s="4"/>
    </row>
    <row r="158" spans="1:6">
      <c r="A158" s="4"/>
      <c r="B158" s="4"/>
      <c r="C158" s="4"/>
      <c r="D158" s="4"/>
      <c r="E158" s="4"/>
      <c r="F158" s="4"/>
    </row>
    <row r="159" spans="1:6">
      <c r="A159" s="4"/>
      <c r="B159" s="4"/>
      <c r="C159" s="4"/>
      <c r="D159" s="4"/>
      <c r="E159" s="4"/>
      <c r="F159" s="4"/>
    </row>
    <row r="160" spans="1:6">
      <c r="A160" s="4"/>
      <c r="B160" s="4"/>
      <c r="C160" s="4"/>
      <c r="D160" s="4"/>
      <c r="E160" s="4"/>
      <c r="F160" s="4"/>
    </row>
    <row r="161" spans="1:6">
      <c r="A161" s="4"/>
      <c r="B161" s="4"/>
      <c r="C161" s="4"/>
      <c r="D161" s="4"/>
      <c r="E161" s="4"/>
      <c r="F161" s="4"/>
    </row>
    <row r="162" spans="1:6">
      <c r="A162" s="4"/>
      <c r="B162" s="4"/>
      <c r="C162" s="4"/>
      <c r="D162" s="4"/>
      <c r="E162" s="4"/>
      <c r="F162" s="4"/>
    </row>
    <row r="163" spans="1:6">
      <c r="A163" s="4"/>
      <c r="B163" s="4"/>
      <c r="C163" s="4"/>
      <c r="D163" s="4"/>
      <c r="E163" s="4"/>
      <c r="F163" s="4"/>
    </row>
    <row r="164" spans="1:6">
      <c r="A164" s="4"/>
      <c r="B164" s="4"/>
      <c r="C164" s="4"/>
      <c r="D164" s="4"/>
      <c r="E164" s="4"/>
      <c r="F164" s="4"/>
    </row>
  </sheetData>
  <sheetProtection algorithmName="SHA-512" hashValue="BpWa2WcNQ2NO/QVPlenLuSvt2FNY2c0lfx6VYrAmbxDyixcgpamwVnQxsJ2Agwg1eALmXfX7uC+R8YJ7RNj7kA==" saltValue="E7O9QjatEJ4IFLn9CK0RzA==" spinCount="100000" sheet="1" objects="1" scenarios="1" insertRows="0"/>
  <mergeCells count="9">
    <mergeCell ref="A1:E1"/>
    <mergeCell ref="A35:E35"/>
    <mergeCell ref="A34:C34"/>
    <mergeCell ref="A2:E2"/>
    <mergeCell ref="A3:A5"/>
    <mergeCell ref="B3:B5"/>
    <mergeCell ref="C3:C5"/>
    <mergeCell ref="E3:E5"/>
    <mergeCell ref="D3:D5"/>
  </mergeCells>
  <printOptions horizontalCentered="1" verticalCentered="1"/>
  <pageMargins left="0.23622047244094491" right="0.23622047244094491" top="0.74803149606299213" bottom="0.74803149606299213" header="0.31496062992125984" footer="0.31496062992125984"/>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K101"/>
  <sheetViews>
    <sheetView showGridLines="0" showRuler="0" topLeftCell="A2" zoomScaleNormal="100" workbookViewId="0">
      <selection activeCell="H65" sqref="H65"/>
    </sheetView>
  </sheetViews>
  <sheetFormatPr baseColWidth="10" defaultColWidth="11.44140625" defaultRowHeight="14.4"/>
  <cols>
    <col min="1" max="1" width="5.109375" style="18" bestFit="1" customWidth="1"/>
    <col min="2" max="2" width="12.6640625" style="18" customWidth="1"/>
    <col min="3" max="3" width="41.109375" style="18" customWidth="1"/>
    <col min="4" max="4" width="33.109375" style="18" customWidth="1"/>
    <col min="5" max="5" width="4.44140625" style="18" customWidth="1"/>
    <col min="6" max="7" width="2.6640625" style="18" bestFit="1" customWidth="1"/>
    <col min="8" max="8" width="3.109375" style="18" bestFit="1" customWidth="1"/>
    <col min="9" max="10" width="17" style="18" customWidth="1"/>
    <col min="11" max="11" width="40.109375" style="18" customWidth="1"/>
    <col min="12" max="16384" width="11.44140625" style="18"/>
  </cols>
  <sheetData>
    <row r="1" spans="1:11" ht="142.19999999999999" customHeight="1">
      <c r="B1" s="372"/>
      <c r="C1" s="372"/>
      <c r="D1" s="372"/>
      <c r="E1" s="372"/>
      <c r="F1" s="372"/>
      <c r="G1" s="372"/>
      <c r="H1" s="372"/>
      <c r="I1" s="372"/>
      <c r="J1" s="372"/>
      <c r="K1" s="372"/>
    </row>
    <row r="2" spans="1:11" ht="69" customHeight="1">
      <c r="A2" s="369" t="s">
        <v>117</v>
      </c>
      <c r="B2" s="370"/>
      <c r="C2" s="370"/>
      <c r="D2" s="370"/>
      <c r="E2" s="370"/>
      <c r="F2" s="370"/>
      <c r="G2" s="370"/>
      <c r="H2" s="370"/>
      <c r="I2" s="370"/>
      <c r="J2" s="370"/>
      <c r="K2" s="370"/>
    </row>
    <row r="3" spans="1:11" ht="30" customHeight="1">
      <c r="A3" s="371" t="s">
        <v>286</v>
      </c>
      <c r="B3" s="371"/>
      <c r="C3" s="371"/>
      <c r="D3" s="371"/>
      <c r="E3" s="371"/>
      <c r="F3" s="371"/>
      <c r="G3" s="371"/>
      <c r="H3" s="371"/>
      <c r="I3" s="371"/>
      <c r="J3" s="371"/>
      <c r="K3" s="371"/>
    </row>
    <row r="4" spans="1:11" ht="24" customHeight="1">
      <c r="A4" s="371" t="s">
        <v>287</v>
      </c>
      <c r="B4" s="371"/>
      <c r="C4" s="371"/>
      <c r="D4" s="371"/>
      <c r="E4" s="371"/>
      <c r="F4" s="371"/>
      <c r="G4" s="371"/>
      <c r="H4" s="371"/>
      <c r="I4" s="371"/>
      <c r="J4" s="371"/>
      <c r="K4" s="371"/>
    </row>
    <row r="5" spans="1:11" ht="15.6">
      <c r="A5" s="133"/>
      <c r="B5" s="134"/>
      <c r="C5" s="135"/>
      <c r="D5" s="135"/>
      <c r="E5" s="373" t="s">
        <v>106</v>
      </c>
      <c r="F5" s="374"/>
      <c r="G5" s="374"/>
      <c r="H5" s="375"/>
      <c r="I5" s="136"/>
      <c r="J5" s="136"/>
      <c r="K5" s="136"/>
    </row>
    <row r="6" spans="1:11" ht="15.6">
      <c r="A6" s="137" t="s">
        <v>107</v>
      </c>
      <c r="B6" s="137" t="s">
        <v>108</v>
      </c>
      <c r="C6" s="137" t="s">
        <v>109</v>
      </c>
      <c r="D6" s="137" t="s">
        <v>110</v>
      </c>
      <c r="E6" s="137" t="s">
        <v>111</v>
      </c>
      <c r="F6" s="137" t="s">
        <v>112</v>
      </c>
      <c r="G6" s="137" t="s">
        <v>113</v>
      </c>
      <c r="H6" s="137" t="s">
        <v>114</v>
      </c>
      <c r="I6" s="137" t="s">
        <v>115</v>
      </c>
      <c r="J6" s="137" t="s">
        <v>116</v>
      </c>
      <c r="K6" s="137" t="s">
        <v>105</v>
      </c>
    </row>
    <row r="7" spans="1:11" ht="15.6">
      <c r="A7" s="226">
        <v>1</v>
      </c>
      <c r="B7" s="227"/>
      <c r="C7" s="228"/>
      <c r="D7" s="229"/>
      <c r="E7" s="230"/>
      <c r="F7" s="230"/>
      <c r="G7" s="230"/>
      <c r="H7" s="230"/>
      <c r="I7" s="231"/>
      <c r="J7" s="231"/>
      <c r="K7" s="232"/>
    </row>
    <row r="8" spans="1:11" ht="15.6">
      <c r="A8" s="226">
        <f t="shared" ref="A8:A51" si="0">1+A7</f>
        <v>2</v>
      </c>
      <c r="B8" s="227"/>
      <c r="C8" s="229"/>
      <c r="D8" s="229"/>
      <c r="E8" s="230"/>
      <c r="F8" s="230"/>
      <c r="G8" s="230"/>
      <c r="H8" s="230"/>
      <c r="I8" s="231"/>
      <c r="J8" s="231"/>
      <c r="K8" s="233"/>
    </row>
    <row r="9" spans="1:11" ht="15.6">
      <c r="A9" s="226">
        <f t="shared" si="0"/>
        <v>3</v>
      </c>
      <c r="B9" s="227"/>
      <c r="C9" s="229"/>
      <c r="D9" s="229"/>
      <c r="E9" s="230"/>
      <c r="F9" s="230"/>
      <c r="G9" s="230"/>
      <c r="H9" s="230"/>
      <c r="I9" s="231"/>
      <c r="J9" s="231"/>
      <c r="K9" s="234"/>
    </row>
    <row r="10" spans="1:11" ht="15.6">
      <c r="A10" s="226">
        <f t="shared" si="0"/>
        <v>4</v>
      </c>
      <c r="B10" s="227"/>
      <c r="C10" s="229"/>
      <c r="D10" s="229" t="s">
        <v>183</v>
      </c>
      <c r="E10" s="230"/>
      <c r="F10" s="230"/>
      <c r="G10" s="230"/>
      <c r="H10" s="230"/>
      <c r="I10" s="231"/>
      <c r="J10" s="231"/>
      <c r="K10" s="229"/>
    </row>
    <row r="11" spans="1:11" ht="15.6">
      <c r="A11" s="226">
        <f t="shared" si="0"/>
        <v>5</v>
      </c>
      <c r="B11" s="227"/>
      <c r="C11" s="229"/>
      <c r="D11" s="229"/>
      <c r="E11" s="230"/>
      <c r="F11" s="230"/>
      <c r="G11" s="230"/>
      <c r="H11" s="230"/>
      <c r="I11" s="231"/>
      <c r="J11" s="231"/>
      <c r="K11" s="229"/>
    </row>
    <row r="12" spans="1:11" ht="15.6">
      <c r="A12" s="226">
        <f t="shared" si="0"/>
        <v>6</v>
      </c>
      <c r="B12" s="227"/>
      <c r="C12" s="235"/>
      <c r="D12" s="235"/>
      <c r="E12" s="236"/>
      <c r="F12" s="236"/>
      <c r="G12" s="236"/>
      <c r="H12" s="236"/>
      <c r="I12" s="237"/>
      <c r="J12" s="237"/>
      <c r="K12" s="235"/>
    </row>
    <row r="13" spans="1:11" ht="15.6">
      <c r="A13" s="226">
        <f t="shared" si="0"/>
        <v>7</v>
      </c>
      <c r="B13" s="227"/>
      <c r="C13" s="228"/>
      <c r="D13" s="229"/>
      <c r="E13" s="230"/>
      <c r="F13" s="230"/>
      <c r="G13" s="230"/>
      <c r="H13" s="230"/>
      <c r="I13" s="238"/>
      <c r="J13" s="238"/>
      <c r="K13" s="229"/>
    </row>
    <row r="14" spans="1:11" ht="15.6">
      <c r="A14" s="226">
        <f t="shared" si="0"/>
        <v>8</v>
      </c>
      <c r="B14" s="227"/>
      <c r="C14" s="228"/>
      <c r="D14" s="229"/>
      <c r="E14" s="230"/>
      <c r="F14" s="230"/>
      <c r="G14" s="230"/>
      <c r="H14" s="230"/>
      <c r="I14" s="238"/>
      <c r="J14" s="238"/>
      <c r="K14" s="226"/>
    </row>
    <row r="15" spans="1:11" ht="15.6">
      <c r="A15" s="226">
        <f t="shared" si="0"/>
        <v>9</v>
      </c>
      <c r="B15" s="227"/>
      <c r="C15" s="229"/>
      <c r="D15" s="229"/>
      <c r="E15" s="230"/>
      <c r="F15" s="230"/>
      <c r="G15" s="230"/>
      <c r="H15" s="230"/>
      <c r="I15" s="238"/>
      <c r="J15" s="238"/>
      <c r="K15" s="226"/>
    </row>
    <row r="16" spans="1:11" ht="15.6">
      <c r="A16" s="226">
        <f t="shared" si="0"/>
        <v>10</v>
      </c>
      <c r="B16" s="227"/>
      <c r="C16" s="229"/>
      <c r="D16" s="229"/>
      <c r="E16" s="230"/>
      <c r="F16" s="230"/>
      <c r="G16" s="230"/>
      <c r="H16" s="230"/>
      <c r="I16" s="238"/>
      <c r="J16" s="238"/>
      <c r="K16" s="226"/>
    </row>
    <row r="17" spans="1:11" ht="15.6">
      <c r="A17" s="226">
        <f t="shared" si="0"/>
        <v>11</v>
      </c>
      <c r="B17" s="227"/>
      <c r="C17" s="229"/>
      <c r="D17" s="229"/>
      <c r="E17" s="230"/>
      <c r="F17" s="230"/>
      <c r="G17" s="230"/>
      <c r="H17" s="230"/>
      <c r="I17" s="238"/>
      <c r="J17" s="238"/>
      <c r="K17" s="229"/>
    </row>
    <row r="18" spans="1:11" ht="15.6">
      <c r="A18" s="226">
        <f t="shared" si="0"/>
        <v>12</v>
      </c>
      <c r="B18" s="227"/>
      <c r="C18" s="229"/>
      <c r="D18" s="231"/>
      <c r="E18" s="230"/>
      <c r="F18" s="230"/>
      <c r="G18" s="230"/>
      <c r="H18" s="230"/>
      <c r="I18" s="238"/>
      <c r="J18" s="238"/>
      <c r="K18" s="229"/>
    </row>
    <row r="19" spans="1:11" ht="15.6">
      <c r="A19" s="226">
        <f t="shared" si="0"/>
        <v>13</v>
      </c>
      <c r="B19" s="227"/>
      <c r="C19" s="229"/>
      <c r="D19" s="231"/>
      <c r="E19" s="230"/>
      <c r="F19" s="230"/>
      <c r="G19" s="230"/>
      <c r="H19" s="230"/>
      <c r="I19" s="238"/>
      <c r="J19" s="238"/>
      <c r="K19" s="229"/>
    </row>
    <row r="20" spans="1:11" ht="15.6">
      <c r="A20" s="226">
        <f t="shared" si="0"/>
        <v>14</v>
      </c>
      <c r="B20" s="227"/>
      <c r="C20" s="229"/>
      <c r="D20" s="229"/>
      <c r="E20" s="230"/>
      <c r="F20" s="230"/>
      <c r="G20" s="230"/>
      <c r="H20" s="230"/>
      <c r="I20" s="231"/>
      <c r="J20" s="231"/>
      <c r="K20" s="231"/>
    </row>
    <row r="21" spans="1:11" ht="15.6">
      <c r="A21" s="226">
        <f t="shared" si="0"/>
        <v>15</v>
      </c>
      <c r="B21" s="227"/>
      <c r="C21" s="229"/>
      <c r="D21" s="229"/>
      <c r="E21" s="230"/>
      <c r="F21" s="230"/>
      <c r="G21" s="230"/>
      <c r="H21" s="230"/>
      <c r="I21" s="231"/>
      <c r="J21" s="231"/>
      <c r="K21" s="231"/>
    </row>
    <row r="22" spans="1:11" ht="15.6">
      <c r="A22" s="226">
        <f t="shared" si="0"/>
        <v>16</v>
      </c>
      <c r="B22" s="227"/>
      <c r="C22" s="229"/>
      <c r="D22" s="229"/>
      <c r="E22" s="230"/>
      <c r="F22" s="230"/>
      <c r="G22" s="230"/>
      <c r="H22" s="230"/>
      <c r="I22" s="231"/>
      <c r="J22" s="231"/>
      <c r="K22" s="231"/>
    </row>
    <row r="23" spans="1:11" ht="15.6">
      <c r="A23" s="226">
        <f t="shared" si="0"/>
        <v>17</v>
      </c>
      <c r="B23" s="227"/>
      <c r="C23" s="229"/>
      <c r="D23" s="229"/>
      <c r="E23" s="230"/>
      <c r="F23" s="230"/>
      <c r="G23" s="230"/>
      <c r="H23" s="230"/>
      <c r="I23" s="231"/>
      <c r="J23" s="231"/>
      <c r="K23" s="231"/>
    </row>
    <row r="24" spans="1:11" ht="15.6">
      <c r="A24" s="226">
        <f t="shared" si="0"/>
        <v>18</v>
      </c>
      <c r="B24" s="227"/>
      <c r="C24" s="229"/>
      <c r="D24" s="229"/>
      <c r="E24" s="230"/>
      <c r="F24" s="230"/>
      <c r="G24" s="230"/>
      <c r="H24" s="230"/>
      <c r="I24" s="231"/>
      <c r="J24" s="231"/>
      <c r="K24" s="231"/>
    </row>
    <row r="25" spans="1:11" ht="15.6">
      <c r="A25" s="226">
        <f t="shared" si="0"/>
        <v>19</v>
      </c>
      <c r="B25" s="227"/>
      <c r="C25" s="229"/>
      <c r="D25" s="229"/>
      <c r="E25" s="230"/>
      <c r="F25" s="230"/>
      <c r="G25" s="230"/>
      <c r="H25" s="230"/>
      <c r="I25" s="231"/>
      <c r="J25" s="231"/>
      <c r="K25" s="231"/>
    </row>
    <row r="26" spans="1:11" ht="15.6">
      <c r="A26" s="226">
        <f t="shared" si="0"/>
        <v>20</v>
      </c>
      <c r="B26" s="227"/>
      <c r="C26" s="229"/>
      <c r="D26" s="229"/>
      <c r="E26" s="230"/>
      <c r="F26" s="230"/>
      <c r="G26" s="230"/>
      <c r="H26" s="230"/>
      <c r="I26" s="231"/>
      <c r="J26" s="231"/>
      <c r="K26" s="231"/>
    </row>
    <row r="27" spans="1:11" ht="15.6">
      <c r="A27" s="226">
        <f t="shared" si="0"/>
        <v>21</v>
      </c>
      <c r="B27" s="227"/>
      <c r="C27" s="229"/>
      <c r="D27" s="229"/>
      <c r="E27" s="230"/>
      <c r="F27" s="230"/>
      <c r="G27" s="230"/>
      <c r="H27" s="230"/>
      <c r="I27" s="231"/>
      <c r="J27" s="231"/>
      <c r="K27" s="231"/>
    </row>
    <row r="28" spans="1:11" ht="15.6">
      <c r="A28" s="226">
        <f t="shared" si="0"/>
        <v>22</v>
      </c>
      <c r="B28" s="227"/>
      <c r="C28" s="229"/>
      <c r="D28" s="229"/>
      <c r="E28" s="230"/>
      <c r="F28" s="230"/>
      <c r="G28" s="230"/>
      <c r="H28" s="230"/>
      <c r="I28" s="231"/>
      <c r="J28" s="231"/>
      <c r="K28" s="231"/>
    </row>
    <row r="29" spans="1:11" ht="15.6">
      <c r="A29" s="226">
        <f t="shared" si="0"/>
        <v>23</v>
      </c>
      <c r="B29" s="227"/>
      <c r="C29" s="229"/>
      <c r="D29" s="229"/>
      <c r="E29" s="230"/>
      <c r="F29" s="230"/>
      <c r="G29" s="230"/>
      <c r="H29" s="230"/>
      <c r="I29" s="231"/>
      <c r="J29" s="231"/>
      <c r="K29" s="231"/>
    </row>
    <row r="30" spans="1:11" ht="15.6">
      <c r="A30" s="226">
        <f t="shared" si="0"/>
        <v>24</v>
      </c>
      <c r="B30" s="227"/>
      <c r="C30" s="229"/>
      <c r="D30" s="229"/>
      <c r="E30" s="230"/>
      <c r="F30" s="230"/>
      <c r="G30" s="230"/>
      <c r="H30" s="230"/>
      <c r="I30" s="231"/>
      <c r="J30" s="231"/>
      <c r="K30" s="231"/>
    </row>
    <row r="31" spans="1:11" ht="15.6">
      <c r="A31" s="226">
        <f t="shared" si="0"/>
        <v>25</v>
      </c>
      <c r="B31" s="227"/>
      <c r="C31" s="231"/>
      <c r="D31" s="231"/>
      <c r="E31" s="230"/>
      <c r="F31" s="230"/>
      <c r="G31" s="230"/>
      <c r="H31" s="230"/>
      <c r="I31" s="238"/>
      <c r="J31" s="238"/>
      <c r="K31" s="231"/>
    </row>
    <row r="32" spans="1:11" ht="15.6">
      <c r="A32" s="226">
        <f t="shared" si="0"/>
        <v>26</v>
      </c>
      <c r="B32" s="227"/>
      <c r="C32" s="231"/>
      <c r="D32" s="231"/>
      <c r="E32" s="230"/>
      <c r="F32" s="230"/>
      <c r="G32" s="230"/>
      <c r="H32" s="230"/>
      <c r="I32" s="238"/>
      <c r="J32" s="238"/>
      <c r="K32" s="226"/>
    </row>
    <row r="33" spans="1:11" ht="15.6">
      <c r="A33" s="226">
        <f t="shared" si="0"/>
        <v>27</v>
      </c>
      <c r="B33" s="227"/>
      <c r="C33" s="231"/>
      <c r="D33" s="231"/>
      <c r="E33" s="230"/>
      <c r="F33" s="230"/>
      <c r="G33" s="230"/>
      <c r="H33" s="230"/>
      <c r="I33" s="238"/>
      <c r="J33" s="238"/>
      <c r="K33" s="231"/>
    </row>
    <row r="34" spans="1:11" ht="15.6">
      <c r="A34" s="226">
        <f t="shared" si="0"/>
        <v>28</v>
      </c>
      <c r="B34" s="227"/>
      <c r="C34" s="231"/>
      <c r="D34" s="231"/>
      <c r="E34" s="230"/>
      <c r="F34" s="230"/>
      <c r="G34" s="230"/>
      <c r="H34" s="230"/>
      <c r="I34" s="238"/>
      <c r="J34" s="238"/>
      <c r="K34" s="231"/>
    </row>
    <row r="35" spans="1:11" ht="15.6">
      <c r="A35" s="226">
        <f t="shared" si="0"/>
        <v>29</v>
      </c>
      <c r="B35" s="227"/>
      <c r="C35" s="231"/>
      <c r="D35" s="231"/>
      <c r="E35" s="230"/>
      <c r="F35" s="230"/>
      <c r="G35" s="230"/>
      <c r="H35" s="230"/>
      <c r="I35" s="238"/>
      <c r="J35" s="238"/>
      <c r="K35" s="231"/>
    </row>
    <row r="36" spans="1:11" ht="15.6">
      <c r="A36" s="226">
        <f t="shared" si="0"/>
        <v>30</v>
      </c>
      <c r="B36" s="227"/>
      <c r="C36" s="231"/>
      <c r="D36" s="231"/>
      <c r="E36" s="230"/>
      <c r="F36" s="230"/>
      <c r="G36" s="230"/>
      <c r="H36" s="230"/>
      <c r="I36" s="238"/>
      <c r="J36" s="238"/>
      <c r="K36" s="231"/>
    </row>
    <row r="37" spans="1:11" ht="15.6">
      <c r="A37" s="226">
        <f t="shared" si="0"/>
        <v>31</v>
      </c>
      <c r="B37" s="227"/>
      <c r="C37" s="231"/>
      <c r="D37" s="231"/>
      <c r="E37" s="230"/>
      <c r="F37" s="230"/>
      <c r="G37" s="230"/>
      <c r="H37" s="230"/>
      <c r="I37" s="238"/>
      <c r="J37" s="238"/>
      <c r="K37" s="231"/>
    </row>
    <row r="38" spans="1:11" ht="15.6">
      <c r="A38" s="226">
        <f t="shared" si="0"/>
        <v>32</v>
      </c>
      <c r="B38" s="227"/>
      <c r="C38" s="231"/>
      <c r="D38" s="231"/>
      <c r="E38" s="230"/>
      <c r="F38" s="230"/>
      <c r="G38" s="230"/>
      <c r="H38" s="230"/>
      <c r="I38" s="238"/>
      <c r="J38" s="238"/>
      <c r="K38" s="231"/>
    </row>
    <row r="39" spans="1:11" ht="15.6">
      <c r="A39" s="226">
        <f t="shared" si="0"/>
        <v>33</v>
      </c>
      <c r="B39" s="227"/>
      <c r="C39" s="231"/>
      <c r="D39" s="231"/>
      <c r="E39" s="230"/>
      <c r="F39" s="230"/>
      <c r="G39" s="230"/>
      <c r="H39" s="230"/>
      <c r="I39" s="238"/>
      <c r="J39" s="238"/>
      <c r="K39" s="231"/>
    </row>
    <row r="40" spans="1:11" ht="15.6">
      <c r="A40" s="226">
        <f t="shared" si="0"/>
        <v>34</v>
      </c>
      <c r="B40" s="227"/>
      <c r="C40" s="231"/>
      <c r="D40" s="231"/>
      <c r="E40" s="230"/>
      <c r="F40" s="230"/>
      <c r="G40" s="230"/>
      <c r="H40" s="230"/>
      <c r="I40" s="238"/>
      <c r="J40" s="238"/>
      <c r="K40" s="231"/>
    </row>
    <row r="41" spans="1:11" ht="15.6">
      <c r="A41" s="226">
        <f t="shared" si="0"/>
        <v>35</v>
      </c>
      <c r="B41" s="227"/>
      <c r="C41" s="231"/>
      <c r="D41" s="231"/>
      <c r="E41" s="230"/>
      <c r="F41" s="230"/>
      <c r="G41" s="230"/>
      <c r="H41" s="230"/>
      <c r="I41" s="238"/>
      <c r="J41" s="238"/>
      <c r="K41" s="231"/>
    </row>
    <row r="42" spans="1:11" ht="15.6">
      <c r="A42" s="226">
        <f t="shared" si="0"/>
        <v>36</v>
      </c>
      <c r="B42" s="227"/>
      <c r="C42" s="231"/>
      <c r="D42" s="231"/>
      <c r="E42" s="230"/>
      <c r="F42" s="230"/>
      <c r="G42" s="230"/>
      <c r="H42" s="230"/>
      <c r="I42" s="238"/>
      <c r="J42" s="238"/>
      <c r="K42" s="231"/>
    </row>
    <row r="43" spans="1:11" ht="15.6">
      <c r="A43" s="226">
        <f t="shared" si="0"/>
        <v>37</v>
      </c>
      <c r="B43" s="227"/>
      <c r="C43" s="231"/>
      <c r="D43" s="231"/>
      <c r="E43" s="230"/>
      <c r="F43" s="230"/>
      <c r="G43" s="230"/>
      <c r="H43" s="230"/>
      <c r="I43" s="238"/>
      <c r="J43" s="238"/>
      <c r="K43" s="231"/>
    </row>
    <row r="44" spans="1:11" ht="15.6">
      <c r="A44" s="226">
        <f t="shared" si="0"/>
        <v>38</v>
      </c>
      <c r="B44" s="227"/>
      <c r="C44" s="231"/>
      <c r="D44" s="231"/>
      <c r="E44" s="230"/>
      <c r="F44" s="230"/>
      <c r="G44" s="230"/>
      <c r="H44" s="230"/>
      <c r="I44" s="238"/>
      <c r="J44" s="238"/>
      <c r="K44" s="231"/>
    </row>
    <row r="45" spans="1:11" ht="15.6">
      <c r="A45" s="226">
        <f t="shared" si="0"/>
        <v>39</v>
      </c>
      <c r="B45" s="227"/>
      <c r="C45" s="231"/>
      <c r="D45" s="231"/>
      <c r="E45" s="230"/>
      <c r="F45" s="230"/>
      <c r="G45" s="230"/>
      <c r="H45" s="230"/>
      <c r="I45" s="238"/>
      <c r="J45" s="238"/>
      <c r="K45" s="231"/>
    </row>
    <row r="46" spans="1:11" ht="15.6">
      <c r="A46" s="226">
        <f t="shared" si="0"/>
        <v>40</v>
      </c>
      <c r="B46" s="227"/>
      <c r="C46" s="231"/>
      <c r="D46" s="231"/>
      <c r="E46" s="230"/>
      <c r="F46" s="230"/>
      <c r="G46" s="230"/>
      <c r="H46" s="230"/>
      <c r="I46" s="238"/>
      <c r="J46" s="238"/>
      <c r="K46" s="231"/>
    </row>
    <row r="47" spans="1:11" ht="15.6">
      <c r="A47" s="226">
        <f t="shared" si="0"/>
        <v>41</v>
      </c>
      <c r="B47" s="227"/>
      <c r="C47" s="231"/>
      <c r="D47" s="231"/>
      <c r="E47" s="230"/>
      <c r="F47" s="230"/>
      <c r="G47" s="230"/>
      <c r="H47" s="230"/>
      <c r="I47" s="238"/>
      <c r="J47" s="238"/>
      <c r="K47" s="231"/>
    </row>
    <row r="48" spans="1:11" ht="15.6">
      <c r="A48" s="226">
        <f t="shared" si="0"/>
        <v>42</v>
      </c>
      <c r="B48" s="227"/>
      <c r="C48" s="231"/>
      <c r="D48" s="231"/>
      <c r="E48" s="230"/>
      <c r="F48" s="230"/>
      <c r="G48" s="230"/>
      <c r="H48" s="230"/>
      <c r="I48" s="238"/>
      <c r="J48" s="238"/>
      <c r="K48" s="231"/>
    </row>
    <row r="49" spans="1:11" ht="15.6">
      <c r="A49" s="226">
        <f t="shared" si="0"/>
        <v>43</v>
      </c>
      <c r="B49" s="227"/>
      <c r="C49" s="231"/>
      <c r="D49" s="231"/>
      <c r="E49" s="230"/>
      <c r="F49" s="230"/>
      <c r="G49" s="230"/>
      <c r="H49" s="230"/>
      <c r="I49" s="238"/>
      <c r="J49" s="238"/>
      <c r="K49" s="231"/>
    </row>
    <row r="50" spans="1:11" ht="15.6">
      <c r="A50" s="226">
        <f t="shared" si="0"/>
        <v>44</v>
      </c>
      <c r="B50" s="227"/>
      <c r="C50" s="231"/>
      <c r="D50" s="231"/>
      <c r="E50" s="230"/>
      <c r="F50" s="230"/>
      <c r="G50" s="230"/>
      <c r="H50" s="230"/>
      <c r="I50" s="238"/>
      <c r="J50" s="238"/>
      <c r="K50" s="231"/>
    </row>
    <row r="51" spans="1:11" ht="15.6">
      <c r="A51" s="226">
        <f t="shared" si="0"/>
        <v>45</v>
      </c>
      <c r="B51" s="227"/>
      <c r="C51" s="231"/>
      <c r="D51" s="231"/>
      <c r="E51" s="230"/>
      <c r="F51" s="230"/>
      <c r="G51" s="230"/>
      <c r="H51" s="230"/>
      <c r="I51" s="238"/>
      <c r="J51" s="238"/>
      <c r="K51" s="239"/>
    </row>
    <row r="52" spans="1:11" ht="15.6">
      <c r="A52" s="226"/>
      <c r="B52" s="227"/>
      <c r="C52" s="231"/>
      <c r="D52" s="231"/>
      <c r="E52" s="230"/>
      <c r="F52" s="230"/>
      <c r="G52" s="230"/>
      <c r="H52" s="230"/>
      <c r="I52" s="238"/>
      <c r="J52" s="238"/>
      <c r="K52" s="231"/>
    </row>
    <row r="53" spans="1:11" ht="15.6">
      <c r="A53" s="226"/>
      <c r="B53" s="227"/>
      <c r="C53" s="231"/>
      <c r="D53" s="231"/>
      <c r="E53" s="230"/>
      <c r="F53" s="230"/>
      <c r="G53" s="230"/>
      <c r="H53" s="230"/>
      <c r="I53" s="238"/>
      <c r="J53" s="238"/>
      <c r="K53" s="231"/>
    </row>
    <row r="54" spans="1:11" ht="15.6">
      <c r="A54" s="226"/>
      <c r="B54" s="227"/>
      <c r="C54" s="231"/>
      <c r="D54" s="231"/>
      <c r="E54" s="230"/>
      <c r="F54" s="230"/>
      <c r="G54" s="230"/>
      <c r="H54" s="230"/>
      <c r="I54" s="238"/>
      <c r="J54" s="238"/>
      <c r="K54" s="231"/>
    </row>
    <row r="55" spans="1:11" ht="15.6">
      <c r="A55" s="226"/>
      <c r="B55" s="227"/>
      <c r="C55" s="231"/>
      <c r="D55" s="231"/>
      <c r="E55" s="230"/>
      <c r="F55" s="230"/>
      <c r="G55" s="230"/>
      <c r="H55" s="230"/>
      <c r="I55" s="238"/>
      <c r="J55" s="238"/>
      <c r="K55" s="231"/>
    </row>
    <row r="56" spans="1:11" ht="15" customHeight="1">
      <c r="A56" s="226"/>
      <c r="B56" s="227"/>
      <c r="C56" s="231"/>
      <c r="D56" s="231"/>
      <c r="E56" s="230"/>
      <c r="F56" s="230"/>
      <c r="G56" s="230"/>
      <c r="H56" s="230"/>
      <c r="I56" s="238"/>
      <c r="J56" s="238"/>
      <c r="K56" s="231"/>
    </row>
    <row r="57" spans="1:11" ht="15" customHeight="1">
      <c r="A57" s="226"/>
      <c r="B57" s="227"/>
      <c r="C57" s="231"/>
      <c r="D57" s="231"/>
      <c r="E57" s="230"/>
      <c r="F57" s="230"/>
      <c r="G57" s="230"/>
      <c r="H57" s="230"/>
      <c r="I57" s="238"/>
      <c r="J57" s="238"/>
      <c r="K57" s="231"/>
    </row>
    <row r="58" spans="1:11" ht="15" customHeight="1">
      <c r="A58" s="226"/>
      <c r="B58" s="227"/>
      <c r="C58" s="231"/>
      <c r="D58" s="231"/>
      <c r="E58" s="230"/>
      <c r="F58" s="230"/>
      <c r="G58" s="230"/>
      <c r="H58" s="230"/>
      <c r="I58" s="238"/>
      <c r="J58" s="238"/>
      <c r="K58" s="231"/>
    </row>
    <row r="59" spans="1:11" ht="15" customHeight="1">
      <c r="A59" s="226"/>
      <c r="B59" s="227"/>
      <c r="C59" s="231"/>
      <c r="D59" s="231"/>
      <c r="E59" s="230"/>
      <c r="F59" s="230"/>
      <c r="G59" s="230"/>
      <c r="H59" s="230"/>
      <c r="I59" s="238"/>
      <c r="J59" s="238"/>
      <c r="K59" s="231"/>
    </row>
    <row r="60" spans="1:11" ht="15" customHeight="1">
      <c r="A60" s="226"/>
      <c r="B60" s="227"/>
      <c r="C60" s="231"/>
      <c r="D60" s="231"/>
      <c r="E60" s="230"/>
      <c r="F60" s="230"/>
      <c r="G60" s="230"/>
      <c r="H60" s="230"/>
      <c r="I60" s="238"/>
      <c r="J60" s="238"/>
      <c r="K60" s="231"/>
    </row>
    <row r="61" spans="1:11" ht="15" customHeight="1">
      <c r="A61" s="226"/>
      <c r="B61" s="227"/>
      <c r="C61" s="231"/>
      <c r="D61" s="231"/>
      <c r="E61" s="230"/>
      <c r="F61" s="230"/>
      <c r="G61" s="230"/>
      <c r="H61" s="230"/>
      <c r="I61" s="238"/>
      <c r="J61" s="238"/>
      <c r="K61" s="231"/>
    </row>
    <row r="62" spans="1:11" ht="15" customHeight="1">
      <c r="A62" s="226"/>
      <c r="B62" s="227"/>
      <c r="C62" s="231"/>
      <c r="D62" s="231"/>
      <c r="E62" s="230"/>
      <c r="F62" s="230"/>
      <c r="G62" s="230"/>
      <c r="H62" s="230"/>
      <c r="I62" s="238"/>
      <c r="J62" s="238"/>
      <c r="K62" s="231"/>
    </row>
    <row r="63" spans="1:11" ht="15" customHeight="1">
      <c r="A63" s="226"/>
      <c r="B63" s="227"/>
      <c r="C63" s="231"/>
      <c r="D63" s="231"/>
      <c r="E63" s="230"/>
      <c r="F63" s="230"/>
      <c r="G63" s="230"/>
      <c r="H63" s="230"/>
      <c r="I63" s="238"/>
      <c r="J63" s="238"/>
      <c r="K63" s="231"/>
    </row>
    <row r="64" spans="1:11" ht="15" customHeight="1">
      <c r="A64" s="226"/>
      <c r="B64" s="227"/>
      <c r="C64" s="231"/>
      <c r="D64" s="231"/>
      <c r="E64" s="230"/>
      <c r="F64" s="230"/>
      <c r="G64" s="230"/>
      <c r="H64" s="230"/>
      <c r="I64" s="238"/>
      <c r="J64" s="238"/>
      <c r="K64" s="231"/>
    </row>
    <row r="65" spans="1:11" ht="15" customHeight="1">
      <c r="A65" s="226"/>
      <c r="B65" s="227"/>
      <c r="C65" s="231"/>
      <c r="D65" s="231"/>
      <c r="E65" s="230"/>
      <c r="F65" s="230"/>
      <c r="G65" s="230"/>
      <c r="H65" s="230"/>
      <c r="I65" s="238"/>
      <c r="J65" s="238"/>
      <c r="K65" s="231"/>
    </row>
    <row r="66" spans="1:11" ht="15" customHeight="1">
      <c r="A66" s="226"/>
      <c r="B66" s="227"/>
      <c r="C66" s="231"/>
      <c r="D66" s="231"/>
      <c r="E66" s="230"/>
      <c r="F66" s="230"/>
      <c r="G66" s="230"/>
      <c r="H66" s="230"/>
      <c r="I66" s="238"/>
      <c r="J66" s="238"/>
      <c r="K66" s="231"/>
    </row>
    <row r="67" spans="1:11" ht="15" customHeight="1">
      <c r="A67" s="226"/>
      <c r="B67" s="227"/>
      <c r="C67" s="231"/>
      <c r="D67" s="231"/>
      <c r="E67" s="230"/>
      <c r="F67" s="230"/>
      <c r="G67" s="230"/>
      <c r="H67" s="230"/>
      <c r="I67" s="238"/>
      <c r="J67" s="238"/>
      <c r="K67" s="231"/>
    </row>
    <row r="68" spans="1:11" ht="15" customHeight="1">
      <c r="A68" s="226"/>
      <c r="B68" s="227"/>
      <c r="C68" s="231"/>
      <c r="D68" s="231"/>
      <c r="E68" s="230"/>
      <c r="F68" s="230"/>
      <c r="G68" s="230"/>
      <c r="H68" s="230"/>
      <c r="I68" s="238"/>
      <c r="J68" s="238"/>
      <c r="K68" s="231"/>
    </row>
    <row r="69" spans="1:11" ht="15" customHeight="1">
      <c r="A69" s="226"/>
      <c r="B69" s="227"/>
      <c r="C69" s="231"/>
      <c r="D69" s="231"/>
      <c r="E69" s="230"/>
      <c r="F69" s="230"/>
      <c r="G69" s="230"/>
      <c r="H69" s="230"/>
      <c r="I69" s="238"/>
      <c r="J69" s="238"/>
      <c r="K69" s="231"/>
    </row>
    <row r="70" spans="1:11" ht="15" customHeight="1">
      <c r="A70" s="226"/>
      <c r="B70" s="227"/>
      <c r="C70" s="231"/>
      <c r="D70" s="231"/>
      <c r="E70" s="230"/>
      <c r="F70" s="230"/>
      <c r="G70" s="230"/>
      <c r="H70" s="230"/>
      <c r="I70" s="238"/>
      <c r="J70" s="238"/>
      <c r="K70" s="231"/>
    </row>
    <row r="71" spans="1:11" ht="15" customHeight="1">
      <c r="A71" s="226"/>
      <c r="B71" s="227"/>
      <c r="C71" s="231"/>
      <c r="D71" s="231"/>
      <c r="E71" s="230"/>
      <c r="F71" s="230"/>
      <c r="G71" s="230"/>
      <c r="H71" s="230"/>
      <c r="I71" s="238"/>
      <c r="J71" s="238"/>
      <c r="K71" s="231"/>
    </row>
    <row r="72" spans="1:11" ht="15" customHeight="1">
      <c r="A72" s="226"/>
      <c r="B72" s="227"/>
      <c r="C72" s="231"/>
      <c r="D72" s="231"/>
      <c r="E72" s="230"/>
      <c r="F72" s="230"/>
      <c r="G72" s="230"/>
      <c r="H72" s="230"/>
      <c r="I72" s="238"/>
      <c r="J72" s="238"/>
      <c r="K72" s="231"/>
    </row>
    <row r="73" spans="1:11" ht="15" customHeight="1">
      <c r="A73" s="226"/>
      <c r="B73" s="227"/>
      <c r="C73" s="231"/>
      <c r="D73" s="231"/>
      <c r="E73" s="230"/>
      <c r="F73" s="230"/>
      <c r="G73" s="230"/>
      <c r="H73" s="230"/>
      <c r="I73" s="238"/>
      <c r="J73" s="238"/>
      <c r="K73" s="231"/>
    </row>
    <row r="74" spans="1:11" ht="15" customHeight="1">
      <c r="A74" s="226"/>
      <c r="B74" s="227"/>
      <c r="C74" s="231"/>
      <c r="D74" s="231"/>
      <c r="E74" s="230"/>
      <c r="F74" s="230"/>
      <c r="G74" s="230"/>
      <c r="H74" s="230"/>
      <c r="I74" s="238"/>
      <c r="J74" s="238"/>
      <c r="K74" s="231"/>
    </row>
    <row r="75" spans="1:11" ht="15" customHeight="1">
      <c r="A75" s="226"/>
      <c r="B75" s="227"/>
      <c r="C75" s="231"/>
      <c r="D75" s="231"/>
      <c r="E75" s="230"/>
      <c r="F75" s="230"/>
      <c r="G75" s="230"/>
      <c r="H75" s="230"/>
      <c r="I75" s="238"/>
      <c r="J75" s="238"/>
      <c r="K75" s="231"/>
    </row>
    <row r="76" spans="1:11" ht="15" customHeight="1">
      <c r="A76" s="226"/>
      <c r="B76" s="227"/>
      <c r="C76" s="231"/>
      <c r="D76" s="231"/>
      <c r="E76" s="230"/>
      <c r="F76" s="230"/>
      <c r="G76" s="230"/>
      <c r="H76" s="230"/>
      <c r="I76" s="238"/>
      <c r="J76" s="238"/>
      <c r="K76" s="231"/>
    </row>
    <row r="77" spans="1:11" ht="15" customHeight="1">
      <c r="A77" s="226"/>
      <c r="B77" s="227"/>
      <c r="C77" s="231"/>
      <c r="D77" s="231"/>
      <c r="E77" s="230"/>
      <c r="F77" s="230"/>
      <c r="G77" s="230"/>
      <c r="H77" s="230"/>
      <c r="I77" s="238"/>
      <c r="J77" s="238"/>
      <c r="K77" s="231"/>
    </row>
    <row r="78" spans="1:11" ht="15" customHeight="1">
      <c r="A78" s="226"/>
      <c r="B78" s="227"/>
      <c r="C78" s="231"/>
      <c r="D78" s="231"/>
      <c r="E78" s="230"/>
      <c r="F78" s="230"/>
      <c r="G78" s="230"/>
      <c r="H78" s="230"/>
      <c r="I78" s="238"/>
      <c r="J78" s="238"/>
      <c r="K78" s="231"/>
    </row>
    <row r="79" spans="1:11" ht="15" customHeight="1">
      <c r="A79" s="226"/>
      <c r="B79" s="227"/>
      <c r="C79" s="231"/>
      <c r="D79" s="231"/>
      <c r="E79" s="230"/>
      <c r="F79" s="230"/>
      <c r="G79" s="230"/>
      <c r="H79" s="230"/>
      <c r="I79" s="238"/>
      <c r="J79" s="238"/>
      <c r="K79" s="231"/>
    </row>
    <row r="80" spans="1:11" ht="15" customHeight="1">
      <c r="A80" s="226"/>
      <c r="B80" s="227"/>
      <c r="C80" s="231"/>
      <c r="D80" s="231"/>
      <c r="E80" s="230"/>
      <c r="F80" s="230"/>
      <c r="G80" s="230"/>
      <c r="H80" s="230"/>
      <c r="I80" s="238"/>
      <c r="J80" s="238"/>
      <c r="K80" s="231"/>
    </row>
    <row r="81" spans="1:11" ht="15" customHeight="1">
      <c r="A81" s="226"/>
      <c r="B81" s="227"/>
      <c r="C81" s="231"/>
      <c r="D81" s="231"/>
      <c r="E81" s="230"/>
      <c r="F81" s="230"/>
      <c r="G81" s="230"/>
      <c r="H81" s="230"/>
      <c r="I81" s="238"/>
      <c r="J81" s="238"/>
      <c r="K81" s="231"/>
    </row>
    <row r="82" spans="1:11" ht="15" customHeight="1">
      <c r="A82" s="226"/>
      <c r="B82" s="227"/>
      <c r="C82" s="231"/>
      <c r="D82" s="231"/>
      <c r="E82" s="230"/>
      <c r="F82" s="230"/>
      <c r="G82" s="230"/>
      <c r="H82" s="230"/>
      <c r="I82" s="238"/>
      <c r="J82" s="238"/>
      <c r="K82" s="231"/>
    </row>
    <row r="83" spans="1:11" ht="15" customHeight="1">
      <c r="A83" s="226"/>
      <c r="B83" s="227"/>
      <c r="C83" s="231"/>
      <c r="D83" s="231"/>
      <c r="E83" s="230"/>
      <c r="F83" s="230"/>
      <c r="G83" s="230"/>
      <c r="H83" s="230"/>
      <c r="I83" s="238"/>
      <c r="J83" s="238"/>
      <c r="K83" s="231"/>
    </row>
    <row r="84" spans="1:11" ht="15" customHeight="1">
      <c r="A84" s="226"/>
      <c r="B84" s="227"/>
      <c r="C84" s="231"/>
      <c r="D84" s="231"/>
      <c r="E84" s="230"/>
      <c r="F84" s="230"/>
      <c r="G84" s="230"/>
      <c r="H84" s="230"/>
      <c r="I84" s="238"/>
      <c r="J84" s="238"/>
      <c r="K84" s="231"/>
    </row>
    <row r="85" spans="1:11" ht="15" customHeight="1">
      <c r="A85" s="226"/>
      <c r="B85" s="227"/>
      <c r="C85" s="231"/>
      <c r="D85" s="231"/>
      <c r="E85" s="230"/>
      <c r="F85" s="230"/>
      <c r="G85" s="230"/>
      <c r="H85" s="230"/>
      <c r="I85" s="238"/>
      <c r="J85" s="238"/>
      <c r="K85" s="231"/>
    </row>
    <row r="86" spans="1:11" ht="15" customHeight="1">
      <c r="A86" s="226"/>
      <c r="B86" s="227"/>
      <c r="C86" s="231"/>
      <c r="D86" s="231"/>
      <c r="E86" s="230"/>
      <c r="F86" s="230"/>
      <c r="G86" s="230"/>
      <c r="H86" s="230"/>
      <c r="I86" s="238"/>
      <c r="J86" s="238"/>
      <c r="K86" s="231"/>
    </row>
    <row r="87" spans="1:11" ht="15" customHeight="1">
      <c r="A87" s="226"/>
      <c r="B87" s="227"/>
      <c r="C87" s="231"/>
      <c r="D87" s="231"/>
      <c r="E87" s="230"/>
      <c r="F87" s="230"/>
      <c r="G87" s="230"/>
      <c r="H87" s="230"/>
      <c r="I87" s="238"/>
      <c r="J87" s="238"/>
      <c r="K87" s="231"/>
    </row>
    <row r="88" spans="1:11" ht="15" customHeight="1">
      <c r="A88" s="226"/>
      <c r="B88" s="227"/>
      <c r="C88" s="231"/>
      <c r="D88" s="231"/>
      <c r="E88" s="230"/>
      <c r="F88" s="230"/>
      <c r="G88" s="230"/>
      <c r="H88" s="230"/>
      <c r="I88" s="238"/>
      <c r="J88" s="238"/>
      <c r="K88" s="231"/>
    </row>
    <row r="89" spans="1:11" ht="15" customHeight="1">
      <c r="A89" s="226"/>
      <c r="B89" s="227"/>
      <c r="C89" s="231"/>
      <c r="D89" s="231"/>
      <c r="E89" s="230"/>
      <c r="F89" s="230"/>
      <c r="G89" s="230"/>
      <c r="H89" s="230"/>
      <c r="I89" s="238"/>
      <c r="J89" s="238"/>
      <c r="K89" s="231"/>
    </row>
    <row r="90" spans="1:11" ht="15.6">
      <c r="A90" s="226"/>
      <c r="B90" s="227"/>
      <c r="C90" s="231"/>
      <c r="D90" s="231"/>
      <c r="E90" s="230"/>
      <c r="F90" s="230"/>
      <c r="G90" s="230"/>
      <c r="H90" s="230"/>
      <c r="I90" s="238"/>
      <c r="J90" s="238"/>
      <c r="K90" s="231"/>
    </row>
    <row r="91" spans="1:11" ht="15.6">
      <c r="A91" s="226"/>
      <c r="B91" s="227"/>
      <c r="C91" s="231"/>
      <c r="D91" s="231"/>
      <c r="E91" s="230"/>
      <c r="F91" s="230"/>
      <c r="G91" s="230"/>
      <c r="H91" s="230"/>
      <c r="I91" s="238"/>
      <c r="J91" s="238"/>
      <c r="K91" s="231"/>
    </row>
    <row r="92" spans="1:11" ht="15.6">
      <c r="A92" s="226"/>
      <c r="B92" s="227"/>
      <c r="C92" s="231"/>
      <c r="D92" s="231"/>
      <c r="E92" s="230"/>
      <c r="F92" s="230"/>
      <c r="G92" s="230"/>
      <c r="H92" s="230"/>
      <c r="I92" s="238"/>
      <c r="J92" s="238"/>
      <c r="K92" s="231"/>
    </row>
    <row r="93" spans="1:11" ht="15.6">
      <c r="A93" s="226"/>
      <c r="B93" s="227"/>
      <c r="C93" s="231"/>
      <c r="D93" s="231"/>
      <c r="E93" s="230"/>
      <c r="F93" s="230"/>
      <c r="G93" s="230"/>
      <c r="H93" s="230"/>
      <c r="I93" s="238"/>
      <c r="J93" s="238"/>
      <c r="K93" s="231"/>
    </row>
    <row r="94" spans="1:11" ht="15.6">
      <c r="A94" s="226"/>
      <c r="B94" s="227"/>
      <c r="C94" s="231"/>
      <c r="D94" s="231"/>
      <c r="E94" s="230"/>
      <c r="F94" s="230"/>
      <c r="G94" s="230"/>
      <c r="H94" s="230"/>
      <c r="I94" s="238"/>
      <c r="J94" s="238"/>
      <c r="K94" s="231"/>
    </row>
    <row r="95" spans="1:11" ht="15.6">
      <c r="A95" s="226"/>
      <c r="B95" s="227"/>
      <c r="C95" s="231"/>
      <c r="D95" s="231"/>
      <c r="E95" s="230"/>
      <c r="F95" s="230"/>
      <c r="G95" s="230"/>
      <c r="H95" s="230"/>
      <c r="I95" s="238"/>
      <c r="J95" s="238"/>
      <c r="K95" s="231"/>
    </row>
    <row r="96" spans="1:11" ht="15.6">
      <c r="A96" s="226"/>
      <c r="B96" s="227"/>
      <c r="C96" s="231"/>
      <c r="D96" s="231"/>
      <c r="E96" s="230"/>
      <c r="F96" s="230"/>
      <c r="G96" s="230"/>
      <c r="H96" s="230"/>
      <c r="I96" s="238"/>
      <c r="J96" s="238"/>
      <c r="K96" s="231"/>
    </row>
    <row r="97" spans="1:11" ht="15.6">
      <c r="A97" s="226"/>
      <c r="B97" s="227"/>
      <c r="C97" s="231"/>
      <c r="D97" s="231"/>
      <c r="E97" s="230"/>
      <c r="F97" s="230"/>
      <c r="G97" s="230"/>
      <c r="H97" s="230"/>
      <c r="I97" s="238"/>
      <c r="J97" s="238"/>
      <c r="K97" s="231"/>
    </row>
    <row r="98" spans="1:11" ht="15.6">
      <c r="A98" s="226"/>
      <c r="B98" s="227"/>
      <c r="C98" s="231"/>
      <c r="D98" s="231"/>
      <c r="E98" s="230"/>
      <c r="F98" s="230"/>
      <c r="G98" s="230"/>
      <c r="H98" s="230"/>
      <c r="I98" s="238"/>
      <c r="J98" s="238"/>
      <c r="K98" s="231"/>
    </row>
    <row r="99" spans="1:11" ht="15.6">
      <c r="A99" s="226"/>
      <c r="B99" s="227"/>
      <c r="C99" s="231"/>
      <c r="D99" s="231"/>
      <c r="E99" s="230"/>
      <c r="F99" s="230"/>
      <c r="G99" s="230"/>
      <c r="H99" s="230"/>
      <c r="I99" s="238"/>
      <c r="J99" s="238"/>
      <c r="K99" s="231"/>
    </row>
    <row r="100" spans="1:11" ht="15.6">
      <c r="A100" s="226"/>
      <c r="B100" s="227"/>
      <c r="C100" s="231"/>
      <c r="D100" s="231"/>
      <c r="E100" s="230"/>
      <c r="F100" s="230"/>
      <c r="G100" s="230"/>
      <c r="H100" s="230"/>
      <c r="I100" s="238"/>
      <c r="J100" s="238"/>
      <c r="K100" s="231"/>
    </row>
    <row r="101" spans="1:11" ht="15.6">
      <c r="A101" s="226"/>
      <c r="B101" s="227"/>
      <c r="C101" s="231"/>
      <c r="D101" s="231"/>
      <c r="E101" s="230"/>
      <c r="F101" s="230"/>
      <c r="G101" s="230"/>
      <c r="H101" s="230"/>
      <c r="I101" s="238"/>
      <c r="J101" s="238"/>
      <c r="K101" s="231"/>
    </row>
  </sheetData>
  <sheetProtection algorithmName="SHA-512" hashValue="edtIfqRDFoHn9nNjz91FSD8WXBbnMP5Lyz452lsh0NhOfA7tlF45Ikg6vFQaqgUFjEw5b5SpJ/WZwSEHb93OSg==" saltValue="6ohsNZe6t3k5UGtR8/aldg==" spinCount="100000" sheet="1" objects="1" scenarios="1"/>
  <mergeCells count="5">
    <mergeCell ref="A2:K2"/>
    <mergeCell ref="A3:K3"/>
    <mergeCell ref="B1:K1"/>
    <mergeCell ref="E5:H5"/>
    <mergeCell ref="A4:K4"/>
  </mergeCells>
  <pageMargins left="0" right="0" top="0.74803149606299213" bottom="0.74803149606299213" header="0.31496062992125984" footer="0.31496062992125984"/>
  <pageSetup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C2DB-0A59-4816-9692-853A9E1D03E4}">
  <sheetPr>
    <tabColor theme="4" tint="0.79998168889431442"/>
  </sheetPr>
  <dimension ref="A1:G963"/>
  <sheetViews>
    <sheetView showGridLines="0" topLeftCell="A12" workbookViewId="0">
      <selection activeCell="A4" sqref="A4:G4"/>
    </sheetView>
  </sheetViews>
  <sheetFormatPr baseColWidth="10" defaultColWidth="14" defaultRowHeight="14.4"/>
  <cols>
    <col min="1" max="1" width="39.109375" style="20" customWidth="1"/>
    <col min="2" max="2" width="22.109375" style="20" customWidth="1"/>
    <col min="3" max="3" width="16.6640625" style="20" customWidth="1"/>
    <col min="4" max="4" width="38.21875" style="20" customWidth="1"/>
    <col min="5" max="5" width="17.21875" style="20" customWidth="1"/>
    <col min="6" max="6" width="16.44140625" style="20" customWidth="1"/>
    <col min="7" max="7" width="29.44140625" style="20" customWidth="1"/>
    <col min="8" max="26" width="10.44140625" style="20" customWidth="1"/>
    <col min="27" max="16384" width="14" style="20"/>
  </cols>
  <sheetData>
    <row r="1" spans="1:7" ht="145.94999999999999" customHeight="1">
      <c r="A1" s="382"/>
      <c r="B1" s="382"/>
      <c r="C1" s="382"/>
      <c r="D1" s="382"/>
      <c r="E1" s="382"/>
      <c r="F1" s="382"/>
      <c r="G1" s="382"/>
    </row>
    <row r="2" spans="1:7" ht="72" customHeight="1">
      <c r="A2" s="376" t="s">
        <v>117</v>
      </c>
      <c r="B2" s="377"/>
      <c r="C2" s="377"/>
      <c r="D2" s="377"/>
      <c r="E2" s="377"/>
      <c r="F2" s="377"/>
      <c r="G2" s="377"/>
    </row>
    <row r="3" spans="1:7" ht="28.2" customHeight="1">
      <c r="A3" s="378" t="s">
        <v>118</v>
      </c>
      <c r="B3" s="378"/>
      <c r="C3" s="378"/>
      <c r="D3" s="378"/>
      <c r="E3" s="378"/>
      <c r="F3" s="378"/>
      <c r="G3" s="378"/>
    </row>
    <row r="4" spans="1:7" ht="27" customHeight="1">
      <c r="A4" s="379" t="s">
        <v>119</v>
      </c>
      <c r="B4" s="379"/>
      <c r="C4" s="379"/>
      <c r="D4" s="379"/>
      <c r="E4" s="379"/>
      <c r="F4" s="379"/>
      <c r="G4" s="379"/>
    </row>
    <row r="5" spans="1:7" ht="12" customHeight="1">
      <c r="A5" s="380" t="s">
        <v>288</v>
      </c>
      <c r="B5" s="381"/>
      <c r="C5" s="381"/>
      <c r="D5" s="381"/>
      <c r="E5" s="381"/>
      <c r="F5" s="381"/>
      <c r="G5" s="381"/>
    </row>
    <row r="6" spans="1:7" ht="15" customHeight="1">
      <c r="A6" s="381"/>
      <c r="B6" s="381"/>
      <c r="C6" s="381"/>
      <c r="D6" s="381"/>
      <c r="E6" s="381"/>
      <c r="F6" s="381"/>
      <c r="G6" s="381"/>
    </row>
    <row r="7" spans="1:7" ht="15" customHeight="1">
      <c r="A7" s="381"/>
      <c r="B7" s="381"/>
      <c r="C7" s="381"/>
      <c r="D7" s="381"/>
      <c r="E7" s="381"/>
      <c r="F7" s="381"/>
      <c r="G7" s="381"/>
    </row>
    <row r="8" spans="1:7" ht="15" customHeight="1">
      <c r="A8" s="381"/>
      <c r="B8" s="381"/>
      <c r="C8" s="381"/>
      <c r="D8" s="381"/>
      <c r="E8" s="381"/>
      <c r="F8" s="381"/>
      <c r="G8" s="381"/>
    </row>
    <row r="9" spans="1:7" ht="15" customHeight="1">
      <c r="A9" s="381"/>
      <c r="B9" s="381"/>
      <c r="C9" s="381"/>
      <c r="D9" s="381"/>
      <c r="E9" s="381"/>
      <c r="F9" s="381"/>
      <c r="G9" s="381"/>
    </row>
    <row r="10" spans="1:7" ht="15" customHeight="1">
      <c r="A10" s="381"/>
      <c r="B10" s="381"/>
      <c r="C10" s="381"/>
      <c r="D10" s="381"/>
      <c r="E10" s="381"/>
      <c r="F10" s="381"/>
      <c r="G10" s="381"/>
    </row>
    <row r="11" spans="1:7" ht="15" customHeight="1">
      <c r="A11" s="381"/>
      <c r="B11" s="381"/>
      <c r="C11" s="381"/>
      <c r="D11" s="381"/>
      <c r="E11" s="381"/>
      <c r="F11" s="381"/>
      <c r="G11" s="381"/>
    </row>
    <row r="12" spans="1:7" ht="15" customHeight="1">
      <c r="A12" s="381"/>
      <c r="B12" s="381"/>
      <c r="C12" s="381"/>
      <c r="D12" s="381"/>
      <c r="E12" s="381"/>
      <c r="F12" s="381"/>
      <c r="G12" s="381"/>
    </row>
    <row r="13" spans="1:7" ht="15" customHeight="1">
      <c r="A13" s="381"/>
      <c r="B13" s="381"/>
      <c r="C13" s="381"/>
      <c r="D13" s="381"/>
      <c r="E13" s="381"/>
      <c r="F13" s="381"/>
      <c r="G13" s="381"/>
    </row>
    <row r="14" spans="1:7" ht="15" customHeight="1">
      <c r="A14" s="381"/>
      <c r="B14" s="381"/>
      <c r="C14" s="381"/>
      <c r="D14" s="381"/>
      <c r="E14" s="381"/>
      <c r="F14" s="381"/>
      <c r="G14" s="381"/>
    </row>
    <row r="15" spans="1:7" ht="15" customHeight="1">
      <c r="A15" s="381"/>
      <c r="B15" s="381"/>
      <c r="C15" s="381"/>
      <c r="D15" s="381"/>
      <c r="E15" s="381"/>
      <c r="F15" s="381"/>
      <c r="G15" s="381"/>
    </row>
    <row r="16" spans="1:7" ht="15" customHeight="1">
      <c r="A16" s="381"/>
      <c r="B16" s="381"/>
      <c r="C16" s="381"/>
      <c r="D16" s="381"/>
      <c r="E16" s="381"/>
      <c r="F16" s="381"/>
      <c r="G16" s="381"/>
    </row>
    <row r="17" spans="1:7" ht="15" customHeight="1">
      <c r="A17" s="381"/>
      <c r="B17" s="381"/>
      <c r="C17" s="381"/>
      <c r="D17" s="381"/>
      <c r="E17" s="381"/>
      <c r="F17" s="381"/>
      <c r="G17" s="381"/>
    </row>
    <row r="18" spans="1:7" ht="15" customHeight="1">
      <c r="A18" s="381"/>
      <c r="B18" s="381"/>
      <c r="C18" s="381"/>
      <c r="D18" s="381"/>
      <c r="E18" s="381"/>
      <c r="F18" s="381"/>
      <c r="G18" s="381"/>
    </row>
    <row r="19" spans="1:7" ht="15" customHeight="1">
      <c r="A19" s="381"/>
      <c r="B19" s="381"/>
      <c r="C19" s="381"/>
      <c r="D19" s="381"/>
      <c r="E19" s="381"/>
      <c r="F19" s="381"/>
      <c r="G19" s="381"/>
    </row>
    <row r="20" spans="1:7" ht="15" customHeight="1">
      <c r="A20" s="381"/>
      <c r="B20" s="381"/>
      <c r="C20" s="381"/>
      <c r="D20" s="381"/>
      <c r="E20" s="381"/>
      <c r="F20" s="381"/>
      <c r="G20" s="381"/>
    </row>
    <row r="21" spans="1:7" ht="15" customHeight="1">
      <c r="A21" s="381"/>
      <c r="B21" s="381"/>
      <c r="C21" s="381"/>
      <c r="D21" s="381"/>
      <c r="E21" s="381"/>
      <c r="F21" s="381"/>
      <c r="G21" s="381"/>
    </row>
    <row r="22" spans="1:7" ht="15" customHeight="1">
      <c r="A22" s="381"/>
      <c r="B22" s="381"/>
      <c r="C22" s="381"/>
      <c r="D22" s="381"/>
      <c r="E22" s="381"/>
      <c r="F22" s="381"/>
      <c r="G22" s="381"/>
    </row>
    <row r="23" spans="1:7" ht="15" customHeight="1">
      <c r="A23" s="381"/>
      <c r="B23" s="381"/>
      <c r="C23" s="381"/>
      <c r="D23" s="381"/>
      <c r="E23" s="381"/>
      <c r="F23" s="381"/>
      <c r="G23" s="381"/>
    </row>
    <row r="24" spans="1:7" ht="15" customHeight="1">
      <c r="A24" s="381"/>
      <c r="B24" s="381"/>
      <c r="C24" s="381"/>
      <c r="D24" s="381"/>
      <c r="E24" s="381"/>
      <c r="F24" s="381"/>
      <c r="G24" s="381"/>
    </row>
    <row r="25" spans="1:7" ht="15" customHeight="1">
      <c r="A25" s="381"/>
      <c r="B25" s="381"/>
      <c r="C25" s="381"/>
      <c r="D25" s="381"/>
      <c r="E25" s="381"/>
      <c r="F25" s="381"/>
      <c r="G25" s="381"/>
    </row>
    <row r="26" spans="1:7" ht="15" customHeight="1">
      <c r="A26" s="381"/>
      <c r="B26" s="381"/>
      <c r="C26" s="381"/>
      <c r="D26" s="381"/>
      <c r="E26" s="381"/>
      <c r="F26" s="381"/>
      <c r="G26" s="381"/>
    </row>
    <row r="27" spans="1:7" ht="15" customHeight="1">
      <c r="A27" s="381"/>
      <c r="B27" s="381"/>
      <c r="C27" s="381"/>
      <c r="D27" s="381"/>
      <c r="E27" s="381"/>
      <c r="F27" s="381"/>
      <c r="G27" s="381"/>
    </row>
    <row r="28" spans="1:7" ht="15" customHeight="1">
      <c r="A28" s="381"/>
      <c r="B28" s="381"/>
      <c r="C28" s="381"/>
      <c r="D28" s="381"/>
      <c r="E28" s="381"/>
      <c r="F28" s="381"/>
      <c r="G28" s="381"/>
    </row>
    <row r="29" spans="1:7" ht="15" customHeight="1">
      <c r="A29" s="381"/>
      <c r="B29" s="381"/>
      <c r="C29" s="381"/>
      <c r="D29" s="381"/>
      <c r="E29" s="381"/>
      <c r="F29" s="381"/>
      <c r="G29" s="381"/>
    </row>
    <row r="30" spans="1:7" ht="15" customHeight="1">
      <c r="A30" s="381"/>
      <c r="B30" s="381"/>
      <c r="C30" s="381"/>
      <c r="D30" s="381"/>
      <c r="E30" s="381"/>
      <c r="F30" s="381"/>
      <c r="G30" s="381"/>
    </row>
    <row r="31" spans="1:7" ht="15" customHeight="1">
      <c r="A31" s="381"/>
      <c r="B31" s="381"/>
      <c r="C31" s="381"/>
      <c r="D31" s="381"/>
      <c r="E31" s="381"/>
      <c r="F31" s="381"/>
      <c r="G31" s="381"/>
    </row>
    <row r="32" spans="1:7" ht="15" customHeight="1">
      <c r="A32" s="381"/>
      <c r="B32" s="381"/>
      <c r="C32" s="381"/>
      <c r="D32" s="381"/>
      <c r="E32" s="381"/>
      <c r="F32" s="381"/>
      <c r="G32" s="381"/>
    </row>
    <row r="33" spans="1:7" ht="15" customHeight="1">
      <c r="A33" s="381"/>
      <c r="B33" s="381"/>
      <c r="C33" s="381"/>
      <c r="D33" s="381"/>
      <c r="E33" s="381"/>
      <c r="F33" s="381"/>
      <c r="G33" s="381"/>
    </row>
    <row r="34" spans="1:7" ht="15" customHeight="1">
      <c r="A34" s="381"/>
      <c r="B34" s="381"/>
      <c r="C34" s="381"/>
      <c r="D34" s="381"/>
      <c r="E34" s="381"/>
      <c r="F34" s="381"/>
      <c r="G34" s="381"/>
    </row>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sheetData>
  <sheetProtection algorithmName="SHA-512" hashValue="Px0GbQAMNGvpJqMgVCoUisakTtisltvm/i6g1rT8Sptv4AaFF/PQ3ubE1pYtaNdl1H8G94pnGV+7rTWvXZ6Z/Q==" saltValue="SvYzfUSb0qZg+1kY+uErKQ==" spinCount="100000" sheet="1" objects="1" scenarios="1"/>
  <mergeCells count="5">
    <mergeCell ref="A2:G2"/>
    <mergeCell ref="A3:G3"/>
    <mergeCell ref="A4:G4"/>
    <mergeCell ref="A5:G34"/>
    <mergeCell ref="A1:G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C1FB-953A-4948-9BDE-073C8C113474}">
  <sheetPr>
    <tabColor theme="5" tint="0.79998168889431442"/>
  </sheetPr>
  <dimension ref="A1:O999"/>
  <sheetViews>
    <sheetView showGridLines="0" topLeftCell="A19" workbookViewId="0">
      <selection activeCell="D18" sqref="D18"/>
    </sheetView>
  </sheetViews>
  <sheetFormatPr baseColWidth="10" defaultColWidth="14" defaultRowHeight="14.4"/>
  <cols>
    <col min="1" max="1" width="10.44140625" style="20" customWidth="1"/>
    <col min="2" max="2" width="22.109375" style="20" customWidth="1"/>
    <col min="3" max="3" width="19.6640625" style="20" customWidth="1"/>
    <col min="4" max="4" width="51.6640625" style="20" customWidth="1"/>
    <col min="5" max="5" width="17.21875" style="20" customWidth="1"/>
    <col min="6" max="6" width="16.44140625" style="20" customWidth="1"/>
    <col min="7" max="7" width="21.109375" style="20" customWidth="1"/>
    <col min="8" max="26" width="10.44140625" style="20" customWidth="1"/>
    <col min="27" max="16384" width="14" style="20"/>
  </cols>
  <sheetData>
    <row r="1" spans="1:15" ht="142.94999999999999" customHeight="1">
      <c r="A1" s="382"/>
      <c r="B1" s="382"/>
      <c r="C1" s="382"/>
      <c r="D1" s="382"/>
      <c r="E1" s="382"/>
      <c r="F1" s="382"/>
      <c r="G1" s="382"/>
    </row>
    <row r="2" spans="1:15" ht="12" customHeight="1">
      <c r="A2" s="119"/>
      <c r="B2" s="119"/>
      <c r="C2" s="119"/>
      <c r="D2" s="119"/>
      <c r="E2" s="119"/>
      <c r="F2" s="119"/>
      <c r="G2" s="119"/>
    </row>
    <row r="3" spans="1:15" ht="40.950000000000003" customHeight="1">
      <c r="A3" s="376" t="s">
        <v>117</v>
      </c>
      <c r="B3" s="376"/>
      <c r="C3" s="376"/>
      <c r="D3" s="376"/>
      <c r="E3" s="376"/>
      <c r="F3" s="376"/>
      <c r="G3" s="376"/>
    </row>
    <row r="4" spans="1:15" ht="40.950000000000003" customHeight="1">
      <c r="A4" s="376" t="s">
        <v>297</v>
      </c>
      <c r="B4" s="376"/>
      <c r="C4" s="376"/>
      <c r="D4" s="376"/>
      <c r="E4" s="376"/>
      <c r="F4" s="376"/>
      <c r="G4" s="376"/>
      <c r="I4" s="382"/>
      <c r="J4" s="385"/>
      <c r="K4" s="385"/>
      <c r="L4" s="385"/>
      <c r="M4" s="385"/>
      <c r="N4" s="385"/>
      <c r="O4" s="385"/>
    </row>
    <row r="5" spans="1:15" ht="12" customHeight="1">
      <c r="A5" s="120"/>
      <c r="B5" s="120"/>
      <c r="C5" s="120"/>
      <c r="D5" s="120"/>
      <c r="E5" s="120"/>
      <c r="F5" s="120"/>
      <c r="G5" s="120"/>
      <c r="I5" s="385"/>
      <c r="J5" s="385"/>
      <c r="K5" s="385"/>
      <c r="L5" s="385"/>
      <c r="M5" s="385"/>
      <c r="N5" s="385"/>
      <c r="O5" s="385"/>
    </row>
    <row r="6" spans="1:15" ht="33" customHeight="1">
      <c r="A6" s="386" t="s">
        <v>298</v>
      </c>
      <c r="B6" s="387"/>
      <c r="C6" s="387"/>
      <c r="D6" s="387"/>
      <c r="E6" s="387"/>
      <c r="F6" s="387"/>
      <c r="G6" s="387"/>
    </row>
    <row r="7" spans="1:15" ht="28.5" customHeight="1">
      <c r="A7" s="121"/>
      <c r="B7" s="121"/>
      <c r="C7" s="121"/>
      <c r="D7" s="121"/>
      <c r="E7" s="121"/>
      <c r="F7" s="121"/>
      <c r="G7" s="121"/>
    </row>
    <row r="8" spans="1:15" ht="15.6">
      <c r="A8" s="128" t="s">
        <v>120</v>
      </c>
      <c r="B8" s="128"/>
      <c r="C8" s="240"/>
      <c r="D8" s="122"/>
      <c r="E8" s="130" t="s">
        <v>121</v>
      </c>
      <c r="F8" s="390"/>
      <c r="G8" s="391"/>
    </row>
    <row r="9" spans="1:15">
      <c r="A9" s="129"/>
      <c r="B9" s="129"/>
      <c r="C9" s="127"/>
      <c r="D9" s="122"/>
      <c r="E9" s="130"/>
      <c r="F9" s="122"/>
      <c r="G9" s="122"/>
    </row>
    <row r="10" spans="1:15" ht="15.6">
      <c r="A10" s="128" t="s">
        <v>122</v>
      </c>
      <c r="B10" s="388"/>
      <c r="C10" s="389"/>
      <c r="D10" s="122"/>
      <c r="E10" s="130" t="s">
        <v>123</v>
      </c>
      <c r="F10" s="390"/>
      <c r="G10" s="389"/>
    </row>
    <row r="11" spans="1:15">
      <c r="A11" s="129"/>
      <c r="B11" s="129"/>
      <c r="C11" s="127"/>
      <c r="D11" s="122"/>
      <c r="E11" s="130"/>
      <c r="F11" s="122"/>
      <c r="G11" s="122"/>
    </row>
    <row r="12" spans="1:15" ht="15.6">
      <c r="A12" s="383" t="s">
        <v>124</v>
      </c>
      <c r="B12" s="384"/>
      <c r="C12" s="240"/>
      <c r="D12" s="122"/>
      <c r="E12" s="130" t="s">
        <v>125</v>
      </c>
      <c r="F12" s="122"/>
      <c r="G12" s="241"/>
    </row>
    <row r="13" spans="1:15" ht="15.6">
      <c r="A13" s="123"/>
      <c r="B13" s="123"/>
      <c r="C13" s="122"/>
      <c r="D13" s="122"/>
      <c r="E13" s="122"/>
      <c r="F13" s="122"/>
      <c r="G13" s="122"/>
    </row>
    <row r="14" spans="1:15" ht="18">
      <c r="A14" s="124" t="s">
        <v>107</v>
      </c>
      <c r="B14" s="124" t="s">
        <v>13</v>
      </c>
      <c r="C14" s="124" t="s">
        <v>126</v>
      </c>
      <c r="D14" s="124" t="s">
        <v>104</v>
      </c>
      <c r="E14" s="124" t="s">
        <v>127</v>
      </c>
      <c r="F14" s="124" t="s">
        <v>128</v>
      </c>
      <c r="G14" s="124" t="s">
        <v>129</v>
      </c>
    </row>
    <row r="15" spans="1:15" ht="18">
      <c r="A15" s="242"/>
      <c r="B15" s="243"/>
      <c r="C15" s="242"/>
      <c r="D15" s="242"/>
      <c r="E15" s="244"/>
      <c r="F15" s="245"/>
      <c r="G15" s="245">
        <f>E15-F15</f>
        <v>0</v>
      </c>
      <c r="H15" s="125"/>
    </row>
    <row r="16" spans="1:15" ht="18">
      <c r="A16" s="242"/>
      <c r="B16" s="243"/>
      <c r="C16" s="242"/>
      <c r="D16" s="242"/>
      <c r="E16" s="246"/>
      <c r="F16" s="245"/>
      <c r="G16" s="245">
        <f>E16-F16</f>
        <v>0</v>
      </c>
      <c r="H16" s="126" t="s">
        <v>130</v>
      </c>
    </row>
    <row r="17" spans="1:7" ht="18">
      <c r="A17" s="242"/>
      <c r="B17" s="243"/>
      <c r="C17" s="242"/>
      <c r="D17" s="242"/>
      <c r="E17" s="246"/>
      <c r="F17" s="245"/>
      <c r="G17" s="245">
        <f t="shared" ref="G17:G45" si="0">E17-F17</f>
        <v>0</v>
      </c>
    </row>
    <row r="18" spans="1:7" ht="18">
      <c r="A18" s="242"/>
      <c r="B18" s="242"/>
      <c r="C18" s="242"/>
      <c r="D18" s="242"/>
      <c r="E18" s="246"/>
      <c r="F18" s="245"/>
      <c r="G18" s="245">
        <f t="shared" si="0"/>
        <v>0</v>
      </c>
    </row>
    <row r="19" spans="1:7" ht="18">
      <c r="A19" s="242"/>
      <c r="B19" s="242"/>
      <c r="C19" s="242"/>
      <c r="D19" s="242"/>
      <c r="E19" s="246"/>
      <c r="F19" s="245"/>
      <c r="G19" s="245">
        <f t="shared" si="0"/>
        <v>0</v>
      </c>
    </row>
    <row r="20" spans="1:7" ht="18">
      <c r="A20" s="242"/>
      <c r="B20" s="242"/>
      <c r="C20" s="242"/>
      <c r="D20" s="242"/>
      <c r="E20" s="245"/>
      <c r="F20" s="245"/>
      <c r="G20" s="245">
        <f t="shared" si="0"/>
        <v>0</v>
      </c>
    </row>
    <row r="21" spans="1:7" ht="18.75" customHeight="1">
      <c r="A21" s="242"/>
      <c r="B21" s="242"/>
      <c r="C21" s="242"/>
      <c r="D21" s="242"/>
      <c r="E21" s="245"/>
      <c r="F21" s="245"/>
      <c r="G21" s="245">
        <f t="shared" si="0"/>
        <v>0</v>
      </c>
    </row>
    <row r="22" spans="1:7" ht="18.75" customHeight="1">
      <c r="A22" s="242"/>
      <c r="B22" s="242"/>
      <c r="C22" s="242"/>
      <c r="D22" s="242"/>
      <c r="E22" s="245"/>
      <c r="F22" s="245"/>
      <c r="G22" s="245">
        <f t="shared" si="0"/>
        <v>0</v>
      </c>
    </row>
    <row r="23" spans="1:7" ht="18.75" customHeight="1">
      <c r="A23" s="242"/>
      <c r="B23" s="242"/>
      <c r="C23" s="242"/>
      <c r="D23" s="242"/>
      <c r="E23" s="245"/>
      <c r="F23" s="245"/>
      <c r="G23" s="245">
        <f t="shared" si="0"/>
        <v>0</v>
      </c>
    </row>
    <row r="24" spans="1:7" ht="18.75" customHeight="1">
      <c r="A24" s="242"/>
      <c r="B24" s="242"/>
      <c r="C24" s="242"/>
      <c r="D24" s="242"/>
      <c r="E24" s="245"/>
      <c r="F24" s="245"/>
      <c r="G24" s="245">
        <f t="shared" si="0"/>
        <v>0</v>
      </c>
    </row>
    <row r="25" spans="1:7" ht="18.75" customHeight="1">
      <c r="A25" s="242"/>
      <c r="B25" s="242"/>
      <c r="C25" s="242"/>
      <c r="D25" s="242"/>
      <c r="E25" s="245"/>
      <c r="F25" s="245"/>
      <c r="G25" s="245">
        <f t="shared" si="0"/>
        <v>0</v>
      </c>
    </row>
    <row r="26" spans="1:7" ht="18.75" customHeight="1">
      <c r="A26" s="242"/>
      <c r="B26" s="243"/>
      <c r="C26" s="242"/>
      <c r="D26" s="242"/>
      <c r="E26" s="245"/>
      <c r="F26" s="242"/>
      <c r="G26" s="245">
        <f t="shared" si="0"/>
        <v>0</v>
      </c>
    </row>
    <row r="27" spans="1:7" ht="18.75" customHeight="1">
      <c r="A27" s="242"/>
      <c r="B27" s="242"/>
      <c r="C27" s="242"/>
      <c r="D27" s="242"/>
      <c r="E27" s="242"/>
      <c r="F27" s="242"/>
      <c r="G27" s="245">
        <f t="shared" si="0"/>
        <v>0</v>
      </c>
    </row>
    <row r="28" spans="1:7" ht="18.75" customHeight="1">
      <c r="A28" s="242"/>
      <c r="B28" s="242"/>
      <c r="C28" s="242"/>
      <c r="D28" s="242"/>
      <c r="E28" s="242"/>
      <c r="F28" s="242"/>
      <c r="G28" s="245">
        <f t="shared" si="0"/>
        <v>0</v>
      </c>
    </row>
    <row r="29" spans="1:7" ht="18.75" customHeight="1">
      <c r="A29" s="242"/>
      <c r="B29" s="242"/>
      <c r="C29" s="242"/>
      <c r="D29" s="242"/>
      <c r="E29" s="242"/>
      <c r="F29" s="242"/>
      <c r="G29" s="245">
        <f t="shared" si="0"/>
        <v>0</v>
      </c>
    </row>
    <row r="30" spans="1:7" ht="18.75" customHeight="1">
      <c r="A30" s="242"/>
      <c r="B30" s="242"/>
      <c r="C30" s="242"/>
      <c r="D30" s="242"/>
      <c r="E30" s="242"/>
      <c r="F30" s="242"/>
      <c r="G30" s="245">
        <f t="shared" si="0"/>
        <v>0</v>
      </c>
    </row>
    <row r="31" spans="1:7" ht="18.75" customHeight="1">
      <c r="A31" s="242"/>
      <c r="B31" s="242"/>
      <c r="C31" s="242"/>
      <c r="D31" s="242"/>
      <c r="E31" s="242"/>
      <c r="F31" s="242"/>
      <c r="G31" s="245">
        <f t="shared" si="0"/>
        <v>0</v>
      </c>
    </row>
    <row r="32" spans="1:7" ht="18.75" customHeight="1">
      <c r="A32" s="242"/>
      <c r="B32" s="242"/>
      <c r="C32" s="242"/>
      <c r="D32" s="242"/>
      <c r="E32" s="242"/>
      <c r="F32" s="242"/>
      <c r="G32" s="245">
        <f t="shared" si="0"/>
        <v>0</v>
      </c>
    </row>
    <row r="33" spans="1:7" ht="18.75" customHeight="1">
      <c r="A33" s="242"/>
      <c r="B33" s="242"/>
      <c r="C33" s="242"/>
      <c r="D33" s="242"/>
      <c r="E33" s="242"/>
      <c r="F33" s="242"/>
      <c r="G33" s="245">
        <f t="shared" si="0"/>
        <v>0</v>
      </c>
    </row>
    <row r="34" spans="1:7" ht="18.75" customHeight="1">
      <c r="A34" s="242"/>
      <c r="B34" s="242"/>
      <c r="C34" s="242"/>
      <c r="D34" s="242"/>
      <c r="E34" s="242"/>
      <c r="F34" s="242"/>
      <c r="G34" s="245">
        <f t="shared" si="0"/>
        <v>0</v>
      </c>
    </row>
    <row r="35" spans="1:7" ht="18.75" customHeight="1">
      <c r="A35" s="242"/>
      <c r="B35" s="242"/>
      <c r="C35" s="242"/>
      <c r="D35" s="242"/>
      <c r="E35" s="242"/>
      <c r="F35" s="242"/>
      <c r="G35" s="245">
        <f t="shared" si="0"/>
        <v>0</v>
      </c>
    </row>
    <row r="36" spans="1:7" ht="18.75" customHeight="1">
      <c r="A36" s="242"/>
      <c r="B36" s="242"/>
      <c r="C36" s="242"/>
      <c r="D36" s="242"/>
      <c r="E36" s="242"/>
      <c r="F36" s="242"/>
      <c r="G36" s="245">
        <f t="shared" si="0"/>
        <v>0</v>
      </c>
    </row>
    <row r="37" spans="1:7" ht="18.75" customHeight="1">
      <c r="A37" s="242"/>
      <c r="B37" s="242"/>
      <c r="C37" s="242"/>
      <c r="D37" s="242"/>
      <c r="E37" s="242"/>
      <c r="F37" s="242"/>
      <c r="G37" s="245">
        <f t="shared" si="0"/>
        <v>0</v>
      </c>
    </row>
    <row r="38" spans="1:7" ht="18.75" customHeight="1">
      <c r="A38" s="242"/>
      <c r="B38" s="242"/>
      <c r="C38" s="242"/>
      <c r="D38" s="242"/>
      <c r="E38" s="242"/>
      <c r="F38" s="242"/>
      <c r="G38" s="245">
        <f t="shared" si="0"/>
        <v>0</v>
      </c>
    </row>
    <row r="39" spans="1:7" ht="18.75" customHeight="1">
      <c r="A39" s="242"/>
      <c r="B39" s="242"/>
      <c r="C39" s="242"/>
      <c r="D39" s="242"/>
      <c r="E39" s="242"/>
      <c r="F39" s="242"/>
      <c r="G39" s="245">
        <f t="shared" si="0"/>
        <v>0</v>
      </c>
    </row>
    <row r="40" spans="1:7" ht="18.75" customHeight="1">
      <c r="A40" s="242"/>
      <c r="B40" s="242"/>
      <c r="C40" s="242"/>
      <c r="D40" s="242"/>
      <c r="E40" s="242"/>
      <c r="F40" s="242"/>
      <c r="G40" s="245">
        <f t="shared" si="0"/>
        <v>0</v>
      </c>
    </row>
    <row r="41" spans="1:7" ht="18.75" customHeight="1">
      <c r="A41" s="242"/>
      <c r="B41" s="242"/>
      <c r="C41" s="242"/>
      <c r="D41" s="242"/>
      <c r="E41" s="242"/>
      <c r="F41" s="242"/>
      <c r="G41" s="245">
        <f t="shared" si="0"/>
        <v>0</v>
      </c>
    </row>
    <row r="42" spans="1:7" ht="18.75" customHeight="1">
      <c r="A42" s="242"/>
      <c r="B42" s="242"/>
      <c r="C42" s="242"/>
      <c r="D42" s="242"/>
      <c r="E42" s="242"/>
      <c r="F42" s="242"/>
      <c r="G42" s="245">
        <f t="shared" si="0"/>
        <v>0</v>
      </c>
    </row>
    <row r="43" spans="1:7" ht="18.75" customHeight="1">
      <c r="A43" s="242"/>
      <c r="B43" s="242"/>
      <c r="C43" s="242"/>
      <c r="D43" s="242"/>
      <c r="E43" s="242"/>
      <c r="F43" s="242"/>
      <c r="G43" s="245">
        <f t="shared" si="0"/>
        <v>0</v>
      </c>
    </row>
    <row r="44" spans="1:7" ht="18.75" customHeight="1">
      <c r="A44" s="242"/>
      <c r="B44" s="242"/>
      <c r="C44" s="242"/>
      <c r="D44" s="242"/>
      <c r="E44" s="242"/>
      <c r="F44" s="242"/>
      <c r="G44" s="245">
        <f t="shared" si="0"/>
        <v>0</v>
      </c>
    </row>
    <row r="45" spans="1:7" ht="18.75" customHeight="1">
      <c r="A45" s="242"/>
      <c r="B45" s="242"/>
      <c r="C45" s="242"/>
      <c r="D45" s="242"/>
      <c r="E45" s="242"/>
      <c r="F45" s="242"/>
      <c r="G45" s="245">
        <f t="shared" si="0"/>
        <v>0</v>
      </c>
    </row>
    <row r="46" spans="1:7" ht="18.75" customHeight="1">
      <c r="A46" s="21"/>
      <c r="B46" s="21"/>
      <c r="C46" s="21"/>
      <c r="D46" s="131" t="s">
        <v>131</v>
      </c>
      <c r="E46" s="132">
        <f>SUM(E16:E45)</f>
        <v>0</v>
      </c>
      <c r="F46" s="132">
        <f>SUM(F16:F45)</f>
        <v>0</v>
      </c>
      <c r="G46" s="132">
        <f>E46-F46</f>
        <v>0</v>
      </c>
    </row>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sheetData>
  <sheetProtection algorithmName="SHA-512" hashValue="/wlFAQQSElQs5U+gmnmj0DjqLK1aYN/M+8Zp7WwOjtwkBVsHvqJ+XJbdfi15qPKDPXS9Y9e8bnPMSWAlrUEwDw==" saltValue="3i2loTePJjUZDKUvosPcLA==" spinCount="100000" sheet="1" objects="1" scenarios="1"/>
  <mergeCells count="9">
    <mergeCell ref="A1:G1"/>
    <mergeCell ref="A12:B12"/>
    <mergeCell ref="A3:G3"/>
    <mergeCell ref="A4:G4"/>
    <mergeCell ref="I4:O5"/>
    <mergeCell ref="A6:G6"/>
    <mergeCell ref="B10:C10"/>
    <mergeCell ref="F10:G10"/>
    <mergeCell ref="F8:G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a7c037-873b-452c-be94-da10d63d5e7b">
      <Terms xmlns="http://schemas.microsoft.com/office/infopath/2007/PartnerControls"/>
    </lcf76f155ced4ddcb4097134ff3c332f>
    <TaxCatchAll xmlns="4e1e9e5f-2661-49ac-ad81-ca33d73b2f8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7AED4134E981D41A4764B0035652E2D" ma:contentTypeVersion="14" ma:contentTypeDescription="Crear nuevo documento." ma:contentTypeScope="" ma:versionID="e181478f761ae6f223d780ba2c485793">
  <xsd:schema xmlns:xsd="http://www.w3.org/2001/XMLSchema" xmlns:xs="http://www.w3.org/2001/XMLSchema" xmlns:p="http://schemas.microsoft.com/office/2006/metadata/properties" xmlns:ns2="c1a7c037-873b-452c-be94-da10d63d5e7b" xmlns:ns3="4e1e9e5f-2661-49ac-ad81-ca33d73b2f8f" targetNamespace="http://schemas.microsoft.com/office/2006/metadata/properties" ma:root="true" ma:fieldsID="07ca34128ecdf7ea1e71ad9d5c48619a" ns2:_="" ns3:_="">
    <xsd:import namespace="c1a7c037-873b-452c-be94-da10d63d5e7b"/>
    <xsd:import namespace="4e1e9e5f-2661-49ac-ad81-ca33d73b2f8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7c037-873b-452c-be94-da10d63d5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55cd7f7-e4dd-4ffb-b0ce-2860a9a9de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1e9e5f-2661-49ac-ad81-ca33d73b2f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3ef1b35-2a32-4f59-a257-0f453297ae00}" ma:internalName="TaxCatchAll" ma:showField="CatchAllData" ma:web="4e1e9e5f-2661-49ac-ad81-ca33d73b2f8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C62F42-E701-4AD3-B896-EB408D0E20B4}">
  <ds:schemaRefs>
    <ds:schemaRef ds:uri="http://schemas.microsoft.com/sharepoint/v3/contenttype/forms"/>
  </ds:schemaRefs>
</ds:datastoreItem>
</file>

<file path=customXml/itemProps2.xml><?xml version="1.0" encoding="utf-8"?>
<ds:datastoreItem xmlns:ds="http://schemas.openxmlformats.org/officeDocument/2006/customXml" ds:itemID="{7BE9C772-D225-456E-BE3C-996262EE965B}">
  <ds:schemaRefs>
    <ds:schemaRef ds:uri="http://schemas.microsoft.com/office/2006/metadata/properties"/>
    <ds:schemaRef ds:uri="http://schemas.microsoft.com/office/infopath/2007/PartnerControls"/>
    <ds:schemaRef ds:uri="c1a7c037-873b-452c-be94-da10d63d5e7b"/>
    <ds:schemaRef ds:uri="4e1e9e5f-2661-49ac-ad81-ca33d73b2f8f"/>
  </ds:schemaRefs>
</ds:datastoreItem>
</file>

<file path=customXml/itemProps3.xml><?xml version="1.0" encoding="utf-8"?>
<ds:datastoreItem xmlns:ds="http://schemas.openxmlformats.org/officeDocument/2006/customXml" ds:itemID="{92F42B52-C8F8-4F41-B8AF-FE810EE7E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7c037-873b-452c-be94-da10d63d5e7b"/>
    <ds:schemaRef ds:uri="4e1e9e5f-2661-49ac-ad81-ca33d73b2f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Carátula</vt:lpstr>
      <vt:lpstr>Hoja de trabajo</vt:lpstr>
      <vt:lpstr>Plan de grupo</vt:lpstr>
      <vt:lpstr>Indicadores</vt:lpstr>
      <vt:lpstr>Calendario</vt:lpstr>
      <vt:lpstr>Inventario Grupo GYS</vt:lpstr>
      <vt:lpstr>Formato de Acta</vt:lpstr>
      <vt:lpstr>Formato para tesorería</vt:lpstr>
      <vt:lpstr>Calendario!Área_de_impresión</vt:lpstr>
      <vt:lpstr>Carátula!Área_de_impresión</vt:lpstr>
      <vt:lpstr>'Inventario Grupo GYS'!Área_de_impresión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Operaciones</dc:creator>
  <cp:keywords/>
  <dc:description/>
  <cp:lastModifiedBy>Ana Cespedes</cp:lastModifiedBy>
  <cp:revision/>
  <dcterms:created xsi:type="dcterms:W3CDTF">2005-05-11T02:43:46Z</dcterms:created>
  <dcterms:modified xsi:type="dcterms:W3CDTF">2024-02-14T16:16:26Z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0x01010017AED4134E981D41A4764B0035652E2D</vt:lpwstr>
  </property>
</Properties>
</file>